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E\Desktop\KAREN\2023\911\"/>
    </mc:Choice>
  </mc:AlternateContent>
  <xr:revisionPtr revIDLastSave="0" documentId="13_ncr:1_{1410D691-13D9-4BD3-BC39-FDB8FF813041}" xr6:coauthVersionLast="47" xr6:coauthVersionMax="47" xr10:uidLastSave="{00000000-0000-0000-0000-000000000000}"/>
  <bookViews>
    <workbookView xWindow="-120" yWindow="-120" windowWidth="24240" windowHeight="13140" tabRatio="603" activeTab="2" xr2:uid="{00000000-000D-0000-FFFF-FFFF00000000}"/>
  </bookViews>
  <sheets>
    <sheet name="Matutino 911 - 2023-2024" sheetId="16" r:id="rId1"/>
    <sheet name="Vespertino 911 - 2023-2024 " sheetId="13" r:id="rId2"/>
    <sheet name="Total Ambos Turnos" sheetId="15" r:id="rId3"/>
    <sheet name="RECURSOS HUMANOS" sheetId="3" r:id="rId4"/>
  </sheets>
  <definedNames>
    <definedName name="_xlnm._FilterDatabase" localSheetId="0" hidden="1">'Matutino 911 - 2023-2024'!$A$10:$BN$64</definedName>
    <definedName name="_xlnm._FilterDatabase" localSheetId="3" hidden="1">'RECURSOS HUMANOS'!$A$10:$CL$62</definedName>
    <definedName name="_xlnm._FilterDatabase" localSheetId="2" hidden="1">'Total Ambos Turnos'!$A$10:$DA$67</definedName>
    <definedName name="_xlnm._FilterDatabase" localSheetId="1" hidden="1">'Vespertino 911 - 2023-2024 '!$A$10:$DD$66</definedName>
    <definedName name="_xlnm.Print_Area" localSheetId="0">'Matutino 911 - 2023-2024'!$A$1:$BN$629</definedName>
  </definedNames>
  <calcPr calcId="191029"/>
</workbook>
</file>

<file path=xl/calcChain.xml><?xml version="1.0" encoding="utf-8"?>
<calcChain xmlns="http://schemas.openxmlformats.org/spreadsheetml/2006/main">
  <c r="AQ56" i="16" l="1"/>
  <c r="AP56" i="16"/>
  <c r="BD56" i="16"/>
  <c r="BD57" i="16"/>
  <c r="BD55" i="16"/>
  <c r="BC55" i="16"/>
  <c r="AQ57" i="16"/>
  <c r="AA64" i="15"/>
  <c r="AA67" i="15"/>
  <c r="AB67" i="15"/>
  <c r="AC67" i="15"/>
  <c r="AO67" i="15"/>
  <c r="BA61" i="16"/>
  <c r="BB61" i="16"/>
  <c r="BE61" i="16"/>
  <c r="BF61" i="16"/>
  <c r="BH61" i="16"/>
  <c r="BI61" i="16"/>
  <c r="C61" i="16"/>
  <c r="F61" i="16"/>
  <c r="G61" i="16"/>
  <c r="I61" i="16"/>
  <c r="J61" i="16"/>
  <c r="L61" i="16"/>
  <c r="M61" i="16"/>
  <c r="O61" i="16"/>
  <c r="P61" i="16"/>
  <c r="R61" i="16"/>
  <c r="S61" i="16"/>
  <c r="U61" i="16"/>
  <c r="V61" i="16"/>
  <c r="Z61" i="16"/>
  <c r="AA61" i="16"/>
  <c r="AB61" i="16"/>
  <c r="AD61" i="16"/>
  <c r="AE61" i="16"/>
  <c r="AG61" i="16"/>
  <c r="AI61" i="16"/>
  <c r="AK61" i="16"/>
  <c r="AL61" i="16"/>
  <c r="AM61" i="16"/>
  <c r="AO61" i="16"/>
  <c r="AU61" i="16"/>
  <c r="AV61" i="16"/>
  <c r="B61" i="16"/>
  <c r="C61" i="13"/>
  <c r="F61" i="13"/>
  <c r="G61" i="13"/>
  <c r="I61" i="13"/>
  <c r="J61" i="13"/>
  <c r="L61" i="13"/>
  <c r="M61" i="13"/>
  <c r="O61" i="13"/>
  <c r="P61" i="13"/>
  <c r="R61" i="13"/>
  <c r="S61" i="13"/>
  <c r="U61" i="13"/>
  <c r="V61" i="13"/>
  <c r="Z61" i="13"/>
  <c r="AA61" i="13"/>
  <c r="AB61" i="13"/>
  <c r="AD61" i="13"/>
  <c r="AE61" i="13"/>
  <c r="AG61" i="13"/>
  <c r="AH61" i="13"/>
  <c r="AI61" i="13"/>
  <c r="AK61" i="13"/>
  <c r="AL61" i="13"/>
  <c r="AM61" i="13"/>
  <c r="AO61" i="13"/>
  <c r="AU61" i="13"/>
  <c r="AV61" i="13"/>
  <c r="BA61" i="13"/>
  <c r="BB61" i="13"/>
  <c r="BE61" i="13"/>
  <c r="BF61" i="13"/>
  <c r="BH61" i="13"/>
  <c r="BI61" i="13"/>
  <c r="BK61" i="13"/>
  <c r="BL61" i="13"/>
  <c r="B61" i="13"/>
  <c r="B65" i="1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61" i="3"/>
  <c r="AE33" i="3"/>
  <c r="AF33" i="3"/>
  <c r="AE32" i="3"/>
  <c r="AF32" i="3"/>
  <c r="AE43" i="3"/>
  <c r="AF43" i="3"/>
  <c r="AE44" i="3"/>
  <c r="AF44" i="3"/>
  <c r="AE45" i="3"/>
  <c r="AF45" i="3"/>
  <c r="AE46" i="3"/>
  <c r="AF46" i="3"/>
  <c r="AE47" i="3"/>
  <c r="AF47" i="3"/>
  <c r="AE48" i="3"/>
  <c r="AF48" i="3"/>
  <c r="AE49" i="3"/>
  <c r="AF49" i="3"/>
  <c r="AE50" i="3"/>
  <c r="AF50" i="3"/>
  <c r="AE51" i="3"/>
  <c r="AF51" i="3"/>
  <c r="AE52" i="3"/>
  <c r="AF52" i="3"/>
  <c r="AE53" i="3"/>
  <c r="AF53" i="3"/>
  <c r="AE54" i="3"/>
  <c r="AF54" i="3"/>
  <c r="AE31" i="3"/>
  <c r="AF31" i="3"/>
  <c r="AE34" i="3"/>
  <c r="AF34" i="3"/>
  <c r="AE35" i="3"/>
  <c r="AF35" i="3"/>
  <c r="AE21" i="3"/>
  <c r="AF21" i="3"/>
  <c r="AE22" i="3"/>
  <c r="AF22" i="3"/>
  <c r="AE23" i="3"/>
  <c r="AF23" i="3"/>
  <c r="AE24" i="3"/>
  <c r="AF24" i="3"/>
  <c r="AE20" i="3"/>
  <c r="AF20" i="3"/>
  <c r="G42" i="3" l="1"/>
  <c r="G41" i="3"/>
  <c r="J37" i="3"/>
  <c r="AX36" i="3"/>
  <c r="BF36" i="3"/>
  <c r="BF25" i="3"/>
  <c r="AF42" i="3"/>
  <c r="AE42" i="3"/>
  <c r="AF41" i="3"/>
  <c r="AE41" i="3"/>
  <c r="AF40" i="3"/>
  <c r="AE40" i="3"/>
  <c r="AF39" i="3"/>
  <c r="AE39" i="3"/>
  <c r="AF38" i="3"/>
  <c r="AE38" i="3"/>
  <c r="AF37" i="3"/>
  <c r="AE37" i="3"/>
  <c r="AF36" i="3"/>
  <c r="AE36" i="3"/>
  <c r="AF30" i="3"/>
  <c r="AE30" i="3"/>
  <c r="AF29" i="3"/>
  <c r="AE29" i="3"/>
  <c r="AF28" i="3"/>
  <c r="AE28" i="3"/>
  <c r="AF27" i="3"/>
  <c r="AE27" i="3"/>
  <c r="AF26" i="3"/>
  <c r="AF25" i="3"/>
  <c r="AE25" i="3"/>
  <c r="BI54" i="3" l="1"/>
  <c r="BF54" i="3"/>
  <c r="BB54" i="3"/>
  <c r="AX54" i="3"/>
  <c r="BI53" i="3"/>
  <c r="BF53" i="3"/>
  <c r="BB53" i="3"/>
  <c r="AX53" i="3"/>
  <c r="BI52" i="3"/>
  <c r="BF52" i="3"/>
  <c r="BB52" i="3"/>
  <c r="AX52" i="3"/>
  <c r="BI51" i="3"/>
  <c r="BF51" i="3"/>
  <c r="BB51" i="3"/>
  <c r="AX51" i="3"/>
  <c r="BI50" i="3"/>
  <c r="BF50" i="3"/>
  <c r="BB50" i="3"/>
  <c r="AX50" i="3"/>
  <c r="BI49" i="3"/>
  <c r="BF49" i="3"/>
  <c r="BB49" i="3"/>
  <c r="AX49" i="3"/>
  <c r="BI48" i="3"/>
  <c r="BF48" i="3"/>
  <c r="BB48" i="3"/>
  <c r="AX48" i="3"/>
  <c r="BI47" i="3"/>
  <c r="BF47" i="3"/>
  <c r="BB47" i="3"/>
  <c r="AX47" i="3"/>
  <c r="BI46" i="3"/>
  <c r="BF46" i="3"/>
  <c r="BB46" i="3"/>
  <c r="AX46" i="3"/>
  <c r="BI45" i="3"/>
  <c r="BF45" i="3"/>
  <c r="BB45" i="3"/>
  <c r="AX45" i="3"/>
  <c r="BI44" i="3"/>
  <c r="BF44" i="3"/>
  <c r="BB44" i="3"/>
  <c r="AX44" i="3"/>
  <c r="BI43" i="3"/>
  <c r="BF43" i="3"/>
  <c r="BB43" i="3"/>
  <c r="AX43" i="3"/>
  <c r="BI35" i="3"/>
  <c r="BF35" i="3"/>
  <c r="BB35" i="3"/>
  <c r="AX35" i="3"/>
  <c r="BI34" i="3"/>
  <c r="BF34" i="3"/>
  <c r="BB34" i="3"/>
  <c r="AX34" i="3"/>
  <c r="BI33" i="3"/>
  <c r="BF33" i="3"/>
  <c r="BB33" i="3"/>
  <c r="AX33" i="3"/>
  <c r="BI32" i="3"/>
  <c r="BF32" i="3"/>
  <c r="BB32" i="3"/>
  <c r="AX32" i="3"/>
  <c r="BI31" i="3"/>
  <c r="BF31" i="3"/>
  <c r="BB31" i="3"/>
  <c r="AX31" i="3"/>
  <c r="BI24" i="3"/>
  <c r="BF24" i="3"/>
  <c r="BB24" i="3"/>
  <c r="AX24" i="3"/>
  <c r="BI23" i="3"/>
  <c r="BF23" i="3"/>
  <c r="BB23" i="3"/>
  <c r="AX23" i="3"/>
  <c r="BI22" i="3"/>
  <c r="BF22" i="3"/>
  <c r="BB22" i="3"/>
  <c r="AX22" i="3"/>
  <c r="BI21" i="3"/>
  <c r="BF21" i="3"/>
  <c r="BB21" i="3"/>
  <c r="AX21" i="3"/>
  <c r="AX25" i="3"/>
  <c r="BB25" i="3"/>
  <c r="BI25" i="3"/>
  <c r="AX26" i="3"/>
  <c r="BB26" i="3"/>
  <c r="BF26" i="3"/>
  <c r="BI26" i="3"/>
  <c r="AX27" i="3"/>
  <c r="BB27" i="3"/>
  <c r="BF27" i="3"/>
  <c r="BI27" i="3"/>
  <c r="AX28" i="3"/>
  <c r="BB28" i="3"/>
  <c r="BF28" i="3"/>
  <c r="BI28" i="3"/>
  <c r="AX29" i="3"/>
  <c r="BB29" i="3"/>
  <c r="BF29" i="3"/>
  <c r="BI29" i="3"/>
  <c r="AX30" i="3"/>
  <c r="BB30" i="3"/>
  <c r="BF30" i="3"/>
  <c r="BI30" i="3"/>
  <c r="BB36" i="3"/>
  <c r="BB37" i="3"/>
  <c r="BF37" i="3"/>
  <c r="BI37" i="3"/>
  <c r="AX38" i="3"/>
  <c r="BB38" i="3"/>
  <c r="BF38" i="3"/>
  <c r="BI38" i="3"/>
  <c r="AX39" i="3"/>
  <c r="BB39" i="3"/>
  <c r="BF39" i="3"/>
  <c r="BI39" i="3"/>
  <c r="AX40" i="3"/>
  <c r="BB40" i="3"/>
  <c r="BF40" i="3"/>
  <c r="BI40" i="3"/>
  <c r="AX41" i="3"/>
  <c r="BB41" i="3"/>
  <c r="BF41" i="3"/>
  <c r="BI41" i="3"/>
  <c r="BB60" i="3"/>
  <c r="AX60" i="3"/>
  <c r="BI59" i="3"/>
  <c r="BF59" i="3"/>
  <c r="BB59" i="3"/>
  <c r="AX59" i="3"/>
  <c r="BI58" i="3"/>
  <c r="BF58" i="3"/>
  <c r="BB58" i="3"/>
  <c r="AX58" i="3"/>
  <c r="BI57" i="3"/>
  <c r="BF57" i="3"/>
  <c r="BB57" i="3"/>
  <c r="AX57" i="3"/>
  <c r="BI56" i="3"/>
  <c r="BF56" i="3"/>
  <c r="BB56" i="3"/>
  <c r="AX56" i="3"/>
  <c r="BI55" i="3"/>
  <c r="BF55" i="3"/>
  <c r="BB55" i="3"/>
  <c r="AX55" i="3"/>
  <c r="U60" i="3"/>
  <c r="T60" i="3"/>
  <c r="S60" i="3"/>
  <c r="P60" i="3"/>
  <c r="M60" i="3"/>
  <c r="J60" i="3"/>
  <c r="G60" i="3"/>
  <c r="D60" i="3"/>
  <c r="U59" i="3"/>
  <c r="T59" i="3"/>
  <c r="S59" i="3"/>
  <c r="P59" i="3"/>
  <c r="M59" i="3"/>
  <c r="J59" i="3"/>
  <c r="G59" i="3"/>
  <c r="D59" i="3"/>
  <c r="U58" i="3"/>
  <c r="T58" i="3"/>
  <c r="S58" i="3"/>
  <c r="P58" i="3"/>
  <c r="M58" i="3"/>
  <c r="J58" i="3"/>
  <c r="G58" i="3"/>
  <c r="D58" i="3"/>
  <c r="U57" i="3"/>
  <c r="T57" i="3"/>
  <c r="S57" i="3"/>
  <c r="P57" i="3"/>
  <c r="M57" i="3"/>
  <c r="J57" i="3"/>
  <c r="G57" i="3"/>
  <c r="D57" i="3"/>
  <c r="U56" i="3"/>
  <c r="T56" i="3"/>
  <c r="S56" i="3"/>
  <c r="P56" i="3"/>
  <c r="M56" i="3"/>
  <c r="J56" i="3"/>
  <c r="G56" i="3"/>
  <c r="D56" i="3"/>
  <c r="U55" i="3"/>
  <c r="T55" i="3"/>
  <c r="S55" i="3"/>
  <c r="P55" i="3"/>
  <c r="M55" i="3"/>
  <c r="J55" i="3"/>
  <c r="G55" i="3"/>
  <c r="AE55" i="3"/>
  <c r="AF55" i="3"/>
  <c r="AE56" i="3"/>
  <c r="AF56" i="3"/>
  <c r="AE57" i="3"/>
  <c r="AF57" i="3"/>
  <c r="AE58" i="3"/>
  <c r="AF58" i="3"/>
  <c r="AE59" i="3"/>
  <c r="AF59" i="3"/>
  <c r="AE60" i="3"/>
  <c r="AF60" i="3"/>
  <c r="U54" i="3"/>
  <c r="T54" i="3"/>
  <c r="S54" i="3"/>
  <c r="P54" i="3"/>
  <c r="M54" i="3"/>
  <c r="J54" i="3"/>
  <c r="G54" i="3"/>
  <c r="D54" i="3"/>
  <c r="U53" i="3"/>
  <c r="T53" i="3"/>
  <c r="S53" i="3"/>
  <c r="P53" i="3"/>
  <c r="M53" i="3"/>
  <c r="J53" i="3"/>
  <c r="G53" i="3"/>
  <c r="D53" i="3"/>
  <c r="U52" i="3"/>
  <c r="T52" i="3"/>
  <c r="S52" i="3"/>
  <c r="P52" i="3"/>
  <c r="M52" i="3"/>
  <c r="J52" i="3"/>
  <c r="G52" i="3"/>
  <c r="D52" i="3"/>
  <c r="U51" i="3"/>
  <c r="T51" i="3"/>
  <c r="S51" i="3"/>
  <c r="P51" i="3"/>
  <c r="M51" i="3"/>
  <c r="G51" i="3"/>
  <c r="D51" i="3"/>
  <c r="U50" i="3"/>
  <c r="T50" i="3"/>
  <c r="S50" i="3"/>
  <c r="P50" i="3"/>
  <c r="M50" i="3"/>
  <c r="J50" i="3"/>
  <c r="G50" i="3"/>
  <c r="D50" i="3"/>
  <c r="U49" i="3"/>
  <c r="T49" i="3"/>
  <c r="S49" i="3"/>
  <c r="P49" i="3"/>
  <c r="M49" i="3"/>
  <c r="J49" i="3"/>
  <c r="G49" i="3"/>
  <c r="D49" i="3"/>
  <c r="U48" i="3"/>
  <c r="T48" i="3"/>
  <c r="S48" i="3"/>
  <c r="P48" i="3"/>
  <c r="M48" i="3"/>
  <c r="J48" i="3"/>
  <c r="G48" i="3"/>
  <c r="D48" i="3"/>
  <c r="U47" i="3"/>
  <c r="T47" i="3"/>
  <c r="S47" i="3"/>
  <c r="P47" i="3"/>
  <c r="M47" i="3"/>
  <c r="J47" i="3"/>
  <c r="G47" i="3"/>
  <c r="D47" i="3"/>
  <c r="U46" i="3"/>
  <c r="T46" i="3"/>
  <c r="S46" i="3"/>
  <c r="P46" i="3"/>
  <c r="M46" i="3"/>
  <c r="J46" i="3"/>
  <c r="G46" i="3"/>
  <c r="D46" i="3"/>
  <c r="U45" i="3"/>
  <c r="T45" i="3"/>
  <c r="S45" i="3"/>
  <c r="P45" i="3"/>
  <c r="M45" i="3"/>
  <c r="J45" i="3"/>
  <c r="G45" i="3"/>
  <c r="D45" i="3"/>
  <c r="U44" i="3"/>
  <c r="T44" i="3"/>
  <c r="S44" i="3"/>
  <c r="P44" i="3"/>
  <c r="M44" i="3"/>
  <c r="J44" i="3"/>
  <c r="G44" i="3"/>
  <c r="D44" i="3"/>
  <c r="U43" i="3"/>
  <c r="T43" i="3"/>
  <c r="S43" i="3"/>
  <c r="P43" i="3"/>
  <c r="M43" i="3"/>
  <c r="J43" i="3"/>
  <c r="G43" i="3"/>
  <c r="D43" i="3"/>
  <c r="BF42" i="3"/>
  <c r="BB42" i="3"/>
  <c r="AX42" i="3"/>
  <c r="U42" i="3"/>
  <c r="T42" i="3"/>
  <c r="S42" i="3"/>
  <c r="P42" i="3"/>
  <c r="M42" i="3"/>
  <c r="J42" i="3"/>
  <c r="D42" i="3"/>
  <c r="U41" i="3"/>
  <c r="T41" i="3"/>
  <c r="S41" i="3"/>
  <c r="P41" i="3"/>
  <c r="M41" i="3"/>
  <c r="J41" i="3"/>
  <c r="D41" i="3"/>
  <c r="U40" i="3"/>
  <c r="T40" i="3"/>
  <c r="S40" i="3"/>
  <c r="P40" i="3"/>
  <c r="M40" i="3"/>
  <c r="J40" i="3"/>
  <c r="G40" i="3"/>
  <c r="D40" i="3"/>
  <c r="U39" i="3"/>
  <c r="T39" i="3"/>
  <c r="S39" i="3"/>
  <c r="P39" i="3"/>
  <c r="M39" i="3"/>
  <c r="J39" i="3"/>
  <c r="G39" i="3"/>
  <c r="D39" i="3"/>
  <c r="U38" i="3"/>
  <c r="T38" i="3"/>
  <c r="S38" i="3"/>
  <c r="P38" i="3"/>
  <c r="M38" i="3"/>
  <c r="J38" i="3"/>
  <c r="G38" i="3"/>
  <c r="D38" i="3"/>
  <c r="U37" i="3"/>
  <c r="T37" i="3"/>
  <c r="S37" i="3"/>
  <c r="P37" i="3"/>
  <c r="M37" i="3"/>
  <c r="G37" i="3"/>
  <c r="D37" i="3"/>
  <c r="U36" i="3"/>
  <c r="T36" i="3"/>
  <c r="S36" i="3"/>
  <c r="P36" i="3"/>
  <c r="M36" i="3"/>
  <c r="J36" i="3"/>
  <c r="G36" i="3"/>
  <c r="D36" i="3"/>
  <c r="U35" i="3"/>
  <c r="T35" i="3"/>
  <c r="S35" i="3"/>
  <c r="P35" i="3"/>
  <c r="M35" i="3"/>
  <c r="J35" i="3"/>
  <c r="G35" i="3"/>
  <c r="D35" i="3"/>
  <c r="U34" i="3"/>
  <c r="T34" i="3"/>
  <c r="S34" i="3"/>
  <c r="P34" i="3"/>
  <c r="M34" i="3"/>
  <c r="J34" i="3"/>
  <c r="G34" i="3"/>
  <c r="D34" i="3"/>
  <c r="U33" i="3"/>
  <c r="T33" i="3"/>
  <c r="S33" i="3"/>
  <c r="P33" i="3"/>
  <c r="M33" i="3"/>
  <c r="J33" i="3"/>
  <c r="G33" i="3"/>
  <c r="D33" i="3"/>
  <c r="U32" i="3"/>
  <c r="T32" i="3"/>
  <c r="S32" i="3"/>
  <c r="P32" i="3"/>
  <c r="M32" i="3"/>
  <c r="J32" i="3"/>
  <c r="G32" i="3"/>
  <c r="D32" i="3"/>
  <c r="U31" i="3"/>
  <c r="T31" i="3"/>
  <c r="S31" i="3"/>
  <c r="P31" i="3"/>
  <c r="M31" i="3"/>
  <c r="J31" i="3"/>
  <c r="G31" i="3"/>
  <c r="D31" i="3"/>
  <c r="U30" i="3"/>
  <c r="T30" i="3"/>
  <c r="S30" i="3"/>
  <c r="P30" i="3"/>
  <c r="M30" i="3"/>
  <c r="J30" i="3"/>
  <c r="G30" i="3"/>
  <c r="D30" i="3"/>
  <c r="U29" i="3"/>
  <c r="T29" i="3"/>
  <c r="S29" i="3"/>
  <c r="P29" i="3"/>
  <c r="M29" i="3"/>
  <c r="J29" i="3"/>
  <c r="G29" i="3"/>
  <c r="D29" i="3"/>
  <c r="U28" i="3"/>
  <c r="T28" i="3"/>
  <c r="V28" i="3" s="1"/>
  <c r="S28" i="3"/>
  <c r="P28" i="3"/>
  <c r="M28" i="3"/>
  <c r="J28" i="3"/>
  <c r="G28" i="3"/>
  <c r="D28" i="3"/>
  <c r="U27" i="3"/>
  <c r="T27" i="3"/>
  <c r="S27" i="3"/>
  <c r="P27" i="3"/>
  <c r="M27" i="3"/>
  <c r="J27" i="3"/>
  <c r="G27" i="3"/>
  <c r="D27" i="3"/>
  <c r="AE26" i="3"/>
  <c r="U26" i="3"/>
  <c r="T26" i="3"/>
  <c r="S26" i="3"/>
  <c r="P26" i="3"/>
  <c r="M26" i="3"/>
  <c r="J26" i="3"/>
  <c r="G26" i="3"/>
  <c r="D26" i="3"/>
  <c r="U25" i="3"/>
  <c r="T25" i="3"/>
  <c r="S25" i="3"/>
  <c r="P25" i="3"/>
  <c r="M25" i="3"/>
  <c r="J25" i="3"/>
  <c r="G25" i="3"/>
  <c r="D25" i="3"/>
  <c r="U24" i="3"/>
  <c r="T24" i="3"/>
  <c r="S24" i="3"/>
  <c r="P24" i="3"/>
  <c r="M24" i="3"/>
  <c r="J24" i="3"/>
  <c r="G24" i="3"/>
  <c r="D24" i="3"/>
  <c r="U23" i="3"/>
  <c r="T23" i="3"/>
  <c r="S23" i="3"/>
  <c r="P23" i="3"/>
  <c r="M23" i="3"/>
  <c r="J23" i="3"/>
  <c r="G23" i="3"/>
  <c r="D23" i="3"/>
  <c r="U22" i="3"/>
  <c r="T22" i="3"/>
  <c r="S22" i="3"/>
  <c r="P22" i="3"/>
  <c r="M22" i="3"/>
  <c r="J22" i="3"/>
  <c r="G22" i="3"/>
  <c r="D22" i="3"/>
  <c r="U21" i="3"/>
  <c r="T21" i="3"/>
  <c r="S21" i="3"/>
  <c r="P21" i="3"/>
  <c r="M21" i="3"/>
  <c r="J21" i="3"/>
  <c r="G21" i="3"/>
  <c r="D21" i="3"/>
  <c r="V57" i="3" l="1"/>
  <c r="V59" i="3"/>
  <c r="V60" i="3"/>
  <c r="V34" i="3"/>
  <c r="V22" i="3"/>
  <c r="V30" i="3"/>
  <c r="V31" i="3"/>
  <c r="V43" i="3"/>
  <c r="V47" i="3"/>
  <c r="V24" i="3"/>
  <c r="V32" i="3"/>
  <c r="V42" i="3"/>
  <c r="V52" i="3"/>
  <c r="V21" i="3"/>
  <c r="V40" i="3"/>
  <c r="V44" i="3"/>
  <c r="V48" i="3"/>
  <c r="V58" i="3"/>
  <c r="V25" i="3"/>
  <c r="V29" i="3"/>
  <c r="V36" i="3"/>
  <c r="V37" i="3"/>
  <c r="V41" i="3"/>
  <c r="V53" i="3"/>
  <c r="V54" i="3"/>
  <c r="V23" i="3"/>
  <c r="V26" i="3"/>
  <c r="V33" i="3"/>
  <c r="V46" i="3"/>
  <c r="V51" i="3"/>
  <c r="V55" i="3"/>
  <c r="V56" i="3"/>
  <c r="V50" i="3"/>
  <c r="V27" i="3"/>
  <c r="V35" i="3"/>
  <c r="V38" i="3"/>
  <c r="V39" i="3"/>
  <c r="V45" i="3"/>
  <c r="V49" i="3"/>
  <c r="BI20" i="3" l="1"/>
  <c r="BI19" i="3"/>
  <c r="AE19" i="3"/>
  <c r="AE16" i="3"/>
  <c r="C65" i="13" l="1"/>
  <c r="F65" i="13"/>
  <c r="G65" i="13"/>
  <c r="I65" i="13"/>
  <c r="J65" i="13"/>
  <c r="L65" i="13"/>
  <c r="M65" i="13"/>
  <c r="O65" i="13"/>
  <c r="P65" i="13"/>
  <c r="R65" i="13"/>
  <c r="S65" i="13"/>
  <c r="U65" i="13"/>
  <c r="V65" i="13"/>
  <c r="Z65" i="13"/>
  <c r="AA65" i="13"/>
  <c r="AB65" i="13"/>
  <c r="AD65" i="13"/>
  <c r="AE65" i="13"/>
  <c r="AG65" i="13"/>
  <c r="AH65" i="13"/>
  <c r="AI65" i="13"/>
  <c r="AK65" i="13"/>
  <c r="AL65" i="13"/>
  <c r="AM65" i="13"/>
  <c r="AO65" i="13"/>
  <c r="AU65" i="13"/>
  <c r="AV65" i="13"/>
  <c r="BA65" i="13"/>
  <c r="BB65" i="13"/>
  <c r="BE65" i="13"/>
  <c r="BF65" i="13"/>
  <c r="BH65" i="13"/>
  <c r="BI65" i="13"/>
  <c r="BK65" i="13"/>
  <c r="BL65" i="13"/>
  <c r="AE12" i="3" l="1"/>
  <c r="AF12" i="3"/>
  <c r="AE13" i="3"/>
  <c r="AF13" i="3"/>
  <c r="AE14" i="3"/>
  <c r="AF14" i="3"/>
  <c r="AE15" i="3"/>
  <c r="AF15" i="3"/>
  <c r="AF16" i="3"/>
  <c r="AE17" i="3"/>
  <c r="AF17" i="3"/>
  <c r="AE18" i="3"/>
  <c r="AF18" i="3"/>
  <c r="AF19" i="3"/>
  <c r="AF11" i="3"/>
  <c r="AE11" i="3"/>
  <c r="AL56" i="15"/>
  <c r="AM56" i="15"/>
  <c r="AL57" i="15"/>
  <c r="AM57" i="15"/>
  <c r="AM55" i="15"/>
  <c r="AL55" i="15"/>
  <c r="AH56" i="15"/>
  <c r="AI56" i="15"/>
  <c r="AH57" i="15"/>
  <c r="AI57" i="15"/>
  <c r="AI55" i="15"/>
  <c r="AH55" i="15"/>
  <c r="AD56" i="15"/>
  <c r="AE56" i="15"/>
  <c r="AD57" i="15"/>
  <c r="AE57" i="15"/>
  <c r="AE55" i="15"/>
  <c r="AD55" i="15"/>
  <c r="AF55" i="15" s="1"/>
  <c r="AN56" i="13"/>
  <c r="AF57" i="15" l="1"/>
  <c r="AF56" i="15"/>
  <c r="AL59" i="15"/>
  <c r="AM59" i="15"/>
  <c r="AL60" i="15"/>
  <c r="AM60" i="15"/>
  <c r="AM58" i="15"/>
  <c r="AL58" i="15"/>
  <c r="AL67" i="15" s="1"/>
  <c r="AM42" i="15"/>
  <c r="AL42" i="15"/>
  <c r="AM41" i="15"/>
  <c r="AL41" i="15"/>
  <c r="AM40" i="15"/>
  <c r="AL40" i="15"/>
  <c r="AM39" i="15"/>
  <c r="AL39" i="15"/>
  <c r="AM38" i="15"/>
  <c r="AL38" i="15"/>
  <c r="AM37" i="15"/>
  <c r="AL37" i="15"/>
  <c r="AM36" i="15"/>
  <c r="AL36" i="15"/>
  <c r="AM30" i="15"/>
  <c r="AL30" i="15"/>
  <c r="AM29" i="15"/>
  <c r="AL29" i="15"/>
  <c r="AM28" i="15"/>
  <c r="AL28" i="15"/>
  <c r="AM27" i="15"/>
  <c r="AL27" i="15"/>
  <c r="AM26" i="15"/>
  <c r="AL26" i="15"/>
  <c r="AM25" i="15"/>
  <c r="AL25" i="15"/>
  <c r="AM20" i="15"/>
  <c r="AL20" i="15"/>
  <c r="AM19" i="15"/>
  <c r="AL19" i="15"/>
  <c r="AM18" i="15"/>
  <c r="AL18" i="15"/>
  <c r="AM17" i="15"/>
  <c r="AL17" i="15"/>
  <c r="AM16" i="15"/>
  <c r="AL16" i="15"/>
  <c r="AM15" i="15"/>
  <c r="AL15" i="15"/>
  <c r="AM14" i="15"/>
  <c r="AL14" i="15"/>
  <c r="AM13" i="15"/>
  <c r="AL13" i="15"/>
  <c r="AM12" i="15"/>
  <c r="AL12" i="15"/>
  <c r="AM54" i="15"/>
  <c r="AL54" i="15"/>
  <c r="AM53" i="15"/>
  <c r="AL53" i="15"/>
  <c r="AM52" i="15"/>
  <c r="AL52" i="15"/>
  <c r="AM51" i="15"/>
  <c r="AL51" i="15"/>
  <c r="AM50" i="15"/>
  <c r="AL50" i="15"/>
  <c r="AM49" i="15"/>
  <c r="AL49" i="15"/>
  <c r="AM48" i="15"/>
  <c r="AL48" i="15"/>
  <c r="AM47" i="15"/>
  <c r="AL47" i="15"/>
  <c r="AM46" i="15"/>
  <c r="AL46" i="15"/>
  <c r="AM45" i="15"/>
  <c r="AL45" i="15"/>
  <c r="AM44" i="15"/>
  <c r="AL44" i="15"/>
  <c r="AM43" i="15"/>
  <c r="AL43" i="15"/>
  <c r="AM35" i="15"/>
  <c r="AL35" i="15"/>
  <c r="AM34" i="15"/>
  <c r="AL34" i="15"/>
  <c r="AM33" i="15"/>
  <c r="AL33" i="15"/>
  <c r="AM32" i="15"/>
  <c r="AL32" i="15"/>
  <c r="AM31" i="15"/>
  <c r="AL31" i="15"/>
  <c r="AM24" i="15"/>
  <c r="AL24" i="15"/>
  <c r="AM23" i="15"/>
  <c r="AL23" i="15"/>
  <c r="AM22" i="15"/>
  <c r="AL22" i="15"/>
  <c r="AM21" i="15"/>
  <c r="AL21" i="15"/>
  <c r="AM67" i="15" l="1"/>
  <c r="AN19" i="15"/>
  <c r="AN13" i="15"/>
  <c r="AN15" i="15"/>
  <c r="AN17" i="15"/>
  <c r="AN25" i="15"/>
  <c r="AN27" i="15"/>
  <c r="AN29" i="15"/>
  <c r="AN36" i="15"/>
  <c r="AN38" i="15"/>
  <c r="AN40" i="15"/>
  <c r="AN42" i="15"/>
  <c r="AN12" i="15"/>
  <c r="AN14" i="15"/>
  <c r="AN16" i="15"/>
  <c r="AN18" i="15"/>
  <c r="AN20" i="15"/>
  <c r="AN26" i="15"/>
  <c r="AN28" i="15"/>
  <c r="AN30" i="15"/>
  <c r="AN37" i="15"/>
  <c r="AN39" i="15"/>
  <c r="AN41" i="15"/>
  <c r="AL65" i="15" l="1"/>
  <c r="AM65" i="15"/>
  <c r="AO65" i="15"/>
  <c r="AL66" i="15"/>
  <c r="AM66" i="15"/>
  <c r="T12" i="13" l="1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Y36" i="13" s="1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11" i="13"/>
  <c r="AR28" i="16"/>
  <c r="AN20" i="16"/>
  <c r="BD20" i="16" s="1"/>
  <c r="AN19" i="16"/>
  <c r="BD19" i="16" s="1"/>
  <c r="AJ42" i="16"/>
  <c r="AJ41" i="16"/>
  <c r="AJ40" i="16"/>
  <c r="AJ39" i="16"/>
  <c r="AJ38" i="16"/>
  <c r="AJ37" i="16"/>
  <c r="AJ36" i="16"/>
  <c r="AJ30" i="16"/>
  <c r="AJ29" i="16"/>
  <c r="AJ28" i="16"/>
  <c r="AJ27" i="16"/>
  <c r="AJ26" i="16"/>
  <c r="AJ25" i="16"/>
  <c r="AJ20" i="16"/>
  <c r="AJ19" i="16"/>
  <c r="AJ18" i="16"/>
  <c r="AJ17" i="16"/>
  <c r="AJ16" i="16"/>
  <c r="AJ15" i="16"/>
  <c r="AJ14" i="16"/>
  <c r="AJ13" i="16"/>
  <c r="AJ12" i="16"/>
  <c r="AJ11" i="16"/>
  <c r="AF42" i="16"/>
  <c r="AF41" i="16"/>
  <c r="AF40" i="16"/>
  <c r="AF39" i="16"/>
  <c r="AF38" i="16"/>
  <c r="AF37" i="16"/>
  <c r="AF36" i="16"/>
  <c r="AF30" i="16"/>
  <c r="AF29" i="16"/>
  <c r="AF28" i="16"/>
  <c r="AF27" i="16"/>
  <c r="AF26" i="16"/>
  <c r="AF25" i="16"/>
  <c r="AF20" i="16"/>
  <c r="AF19" i="16"/>
  <c r="AF18" i="16"/>
  <c r="AF17" i="16"/>
  <c r="AF16" i="16"/>
  <c r="AF15" i="16"/>
  <c r="AF14" i="16"/>
  <c r="AF13" i="16"/>
  <c r="AF12" i="16"/>
  <c r="AF11" i="16"/>
  <c r="AC42" i="16"/>
  <c r="AC41" i="16"/>
  <c r="AC40" i="16"/>
  <c r="AC39" i="16"/>
  <c r="AC38" i="16"/>
  <c r="AC37" i="16"/>
  <c r="AC36" i="16"/>
  <c r="AC30" i="16"/>
  <c r="AC29" i="16"/>
  <c r="AC28" i="16"/>
  <c r="AC27" i="16"/>
  <c r="AC26" i="16"/>
  <c r="AC25" i="16"/>
  <c r="AC20" i="16"/>
  <c r="AC19" i="16"/>
  <c r="AC18" i="16"/>
  <c r="AC17" i="16"/>
  <c r="AC16" i="16"/>
  <c r="AC15" i="16"/>
  <c r="AC14" i="16"/>
  <c r="AC13" i="16"/>
  <c r="AC12" i="16"/>
  <c r="AC11" i="16"/>
  <c r="W11" i="16"/>
  <c r="T11" i="16"/>
  <c r="Q11" i="16"/>
  <c r="N11" i="16"/>
  <c r="K11" i="16"/>
  <c r="H11" i="16"/>
  <c r="C66" i="16"/>
  <c r="F66" i="16"/>
  <c r="G66" i="16"/>
  <c r="I66" i="16"/>
  <c r="J66" i="16"/>
  <c r="L66" i="16"/>
  <c r="M66" i="16"/>
  <c r="O66" i="16"/>
  <c r="P66" i="16"/>
  <c r="R66" i="16"/>
  <c r="S66" i="16"/>
  <c r="U66" i="16"/>
  <c r="V66" i="16"/>
  <c r="Z66" i="16"/>
  <c r="AA66" i="16"/>
  <c r="AB66" i="16"/>
  <c r="AD66" i="16"/>
  <c r="AE66" i="16"/>
  <c r="AG66" i="16"/>
  <c r="AH66" i="16"/>
  <c r="AI66" i="16"/>
  <c r="AK66" i="16"/>
  <c r="AL66" i="16"/>
  <c r="AM66" i="16"/>
  <c r="AO66" i="16"/>
  <c r="AU66" i="16"/>
  <c r="AV66" i="16"/>
  <c r="BA66" i="16"/>
  <c r="BB66" i="16"/>
  <c r="BE66" i="16"/>
  <c r="BF66" i="16"/>
  <c r="BH66" i="16"/>
  <c r="BI66" i="16"/>
  <c r="B66" i="16"/>
  <c r="H42" i="16"/>
  <c r="H41" i="16"/>
  <c r="H40" i="16"/>
  <c r="H39" i="16"/>
  <c r="H38" i="16"/>
  <c r="H37" i="16"/>
  <c r="H36" i="16"/>
  <c r="H30" i="16"/>
  <c r="H29" i="16"/>
  <c r="H28" i="16"/>
  <c r="E28" i="16" s="1"/>
  <c r="H27" i="16"/>
  <c r="H26" i="16"/>
  <c r="H25" i="16"/>
  <c r="H20" i="16"/>
  <c r="H19" i="16"/>
  <c r="H18" i="16"/>
  <c r="H17" i="16"/>
  <c r="H16" i="16"/>
  <c r="H15" i="16"/>
  <c r="H14" i="16"/>
  <c r="H13" i="16"/>
  <c r="H12" i="16"/>
  <c r="BD28" i="16"/>
  <c r="BD26" i="16"/>
  <c r="BM36" i="13"/>
  <c r="BJ36" i="13"/>
  <c r="BC36" i="13"/>
  <c r="AW36" i="13"/>
  <c r="AS36" i="13"/>
  <c r="AQ36" i="13"/>
  <c r="BD36" i="13" s="1"/>
  <c r="AP36" i="13"/>
  <c r="AN36" i="13"/>
  <c r="AJ36" i="13"/>
  <c r="AF36" i="13"/>
  <c r="AC36" i="13"/>
  <c r="W36" i="13"/>
  <c r="Q36" i="13"/>
  <c r="N36" i="13"/>
  <c r="K36" i="13"/>
  <c r="H36" i="13"/>
  <c r="BM36" i="16"/>
  <c r="BJ36" i="16"/>
  <c r="BG36" i="16"/>
  <c r="BC36" i="16"/>
  <c r="AY36" i="16"/>
  <c r="AX36" i="16"/>
  <c r="AW36" i="16"/>
  <c r="AT36" i="16"/>
  <c r="AS36" i="16"/>
  <c r="AQ36" i="16"/>
  <c r="AP36" i="16"/>
  <c r="AN36" i="16"/>
  <c r="BD36" i="16" s="1"/>
  <c r="W36" i="16"/>
  <c r="T36" i="16"/>
  <c r="Q36" i="16"/>
  <c r="N36" i="16"/>
  <c r="K36" i="16"/>
  <c r="D36" i="16"/>
  <c r="Y36" i="16" s="1"/>
  <c r="T61" i="13" l="1"/>
  <c r="D65" i="13"/>
  <c r="D61" i="13"/>
  <c r="X36" i="16"/>
  <c r="E36" i="16"/>
  <c r="T65" i="13"/>
  <c r="AR36" i="16"/>
  <c r="E36" i="13"/>
  <c r="E11" i="16"/>
  <c r="X11" i="16"/>
  <c r="X36" i="13"/>
  <c r="BN36" i="13"/>
  <c r="AR36" i="13"/>
  <c r="BN36" i="16"/>
  <c r="Y11" i="16"/>
  <c r="BM37" i="16"/>
  <c r="BJ37" i="16"/>
  <c r="BG37" i="16"/>
  <c r="BC37" i="16"/>
  <c r="AY37" i="16"/>
  <c r="AX37" i="16"/>
  <c r="AW37" i="16"/>
  <c r="AT37" i="16"/>
  <c r="AS37" i="16"/>
  <c r="AQ37" i="16"/>
  <c r="AP37" i="16"/>
  <c r="AR37" i="16" s="1"/>
  <c r="AN37" i="16"/>
  <c r="BD37" i="16" s="1"/>
  <c r="W37" i="16"/>
  <c r="T37" i="16"/>
  <c r="Q37" i="16"/>
  <c r="N37" i="16"/>
  <c r="K37" i="16"/>
  <c r="E37" i="16" s="1"/>
  <c r="D37" i="16"/>
  <c r="Y37" i="16" s="1"/>
  <c r="BN37" i="13"/>
  <c r="BM37" i="13"/>
  <c r="BJ37" i="13"/>
  <c r="BG37" i="13"/>
  <c r="BD37" i="13"/>
  <c r="BC37" i="13"/>
  <c r="AY37" i="13"/>
  <c r="AX37" i="13"/>
  <c r="AY36" i="13"/>
  <c r="AX36" i="13"/>
  <c r="AY30" i="13"/>
  <c r="AX30" i="13"/>
  <c r="AY29" i="13"/>
  <c r="AX29" i="13"/>
  <c r="X37" i="16" l="1"/>
  <c r="BN37" i="16"/>
  <c r="B37" i="15"/>
  <c r="C37" i="15"/>
  <c r="E37" i="15"/>
  <c r="F37" i="15"/>
  <c r="G37" i="15"/>
  <c r="I37" i="15"/>
  <c r="J37" i="15"/>
  <c r="L37" i="15"/>
  <c r="M37" i="15"/>
  <c r="O37" i="15"/>
  <c r="P37" i="15"/>
  <c r="R37" i="15"/>
  <c r="S37" i="15"/>
  <c r="U37" i="15"/>
  <c r="V37" i="15"/>
  <c r="Z37" i="15"/>
  <c r="AD37" i="15"/>
  <c r="AE37" i="15"/>
  <c r="AG37" i="15"/>
  <c r="AH37" i="15"/>
  <c r="AI37" i="15"/>
  <c r="AK37" i="15"/>
  <c r="AU37" i="15"/>
  <c r="AV37" i="15"/>
  <c r="AZ28" i="16"/>
  <c r="BM28" i="13"/>
  <c r="BJ28" i="13"/>
  <c r="BG28" i="13"/>
  <c r="BC28" i="13"/>
  <c r="AY28" i="13"/>
  <c r="AX28" i="13"/>
  <c r="AW28" i="13"/>
  <c r="AS28" i="13"/>
  <c r="AQ28" i="13"/>
  <c r="AP28" i="13"/>
  <c r="AN28" i="13"/>
  <c r="BD28" i="13" s="1"/>
  <c r="AJ28" i="13"/>
  <c r="AF28" i="13"/>
  <c r="AC28" i="13"/>
  <c r="W28" i="13"/>
  <c r="X28" i="13" s="1"/>
  <c r="Q28" i="13"/>
  <c r="N28" i="13"/>
  <c r="K28" i="13"/>
  <c r="H28" i="13"/>
  <c r="Y28" i="13"/>
  <c r="BM27" i="13"/>
  <c r="BJ27" i="13"/>
  <c r="BG27" i="13"/>
  <c r="BC27" i="13"/>
  <c r="BM26" i="13"/>
  <c r="BJ26" i="13"/>
  <c r="BG26" i="13"/>
  <c r="BC26" i="13"/>
  <c r="BM25" i="13"/>
  <c r="BJ25" i="13"/>
  <c r="BG25" i="13"/>
  <c r="BC25" i="13"/>
  <c r="AY27" i="13"/>
  <c r="AX27" i="13"/>
  <c r="AY26" i="13"/>
  <c r="AX26" i="13"/>
  <c r="AY25" i="13"/>
  <c r="AX25" i="13"/>
  <c r="AY20" i="13"/>
  <c r="AX20" i="13"/>
  <c r="AW27" i="13"/>
  <c r="AS27" i="13"/>
  <c r="AQ27" i="13"/>
  <c r="BD27" i="13" s="1"/>
  <c r="AP27" i="13"/>
  <c r="AN27" i="13"/>
  <c r="AJ27" i="13"/>
  <c r="AF27" i="13"/>
  <c r="AT27" i="13" s="1"/>
  <c r="AC27" i="13"/>
  <c r="W27" i="13"/>
  <c r="X27" i="13" s="1"/>
  <c r="Q27" i="13"/>
  <c r="N27" i="13"/>
  <c r="K27" i="13"/>
  <c r="H27" i="13"/>
  <c r="Y27" i="13"/>
  <c r="AW26" i="13"/>
  <c r="AS26" i="13"/>
  <c r="AQ26" i="13"/>
  <c r="BD26" i="13" s="1"/>
  <c r="AP26" i="13"/>
  <c r="AN26" i="13"/>
  <c r="AJ26" i="13"/>
  <c r="AF26" i="13"/>
  <c r="AT26" i="13" s="1"/>
  <c r="AC26" i="13"/>
  <c r="W26" i="13"/>
  <c r="X26" i="13" s="1"/>
  <c r="Q26" i="13"/>
  <c r="N26" i="13"/>
  <c r="K26" i="13"/>
  <c r="H26" i="13"/>
  <c r="Y26" i="13"/>
  <c r="AW25" i="13"/>
  <c r="AS25" i="13"/>
  <c r="AQ25" i="13"/>
  <c r="BD25" i="13" s="1"/>
  <c r="AP25" i="13"/>
  <c r="AN25" i="13"/>
  <c r="AJ25" i="13"/>
  <c r="AF25" i="13"/>
  <c r="AT25" i="13" s="1"/>
  <c r="AC25" i="13"/>
  <c r="W25" i="13"/>
  <c r="X25" i="13" s="1"/>
  <c r="Q25" i="13"/>
  <c r="N25" i="13"/>
  <c r="K25" i="13"/>
  <c r="H25" i="13"/>
  <c r="Y25" i="13"/>
  <c r="BM20" i="13"/>
  <c r="BJ20" i="13"/>
  <c r="BG20" i="13"/>
  <c r="BC20" i="13"/>
  <c r="BM19" i="13"/>
  <c r="BJ19" i="13"/>
  <c r="BG19" i="13"/>
  <c r="BC19" i="13"/>
  <c r="BM18" i="13"/>
  <c r="BJ18" i="13"/>
  <c r="BG18" i="13"/>
  <c r="BC18" i="13"/>
  <c r="BM17" i="13"/>
  <c r="BJ17" i="13"/>
  <c r="BG17" i="13"/>
  <c r="BC17" i="13"/>
  <c r="BM16" i="13"/>
  <c r="BJ16" i="13"/>
  <c r="BG16" i="13"/>
  <c r="BC16" i="13"/>
  <c r="AX16" i="13"/>
  <c r="AY16" i="13"/>
  <c r="AX17" i="13"/>
  <c r="AY17" i="13"/>
  <c r="AX18" i="13"/>
  <c r="AY18" i="13"/>
  <c r="AX19" i="13"/>
  <c r="AY19" i="13"/>
  <c r="AW20" i="13"/>
  <c r="AS20" i="13"/>
  <c r="AQ20" i="13"/>
  <c r="BD20" i="13" s="1"/>
  <c r="AP20" i="13"/>
  <c r="AN20" i="13"/>
  <c r="AJ20" i="13"/>
  <c r="AF20" i="13"/>
  <c r="AT20" i="13" s="1"/>
  <c r="AC20" i="13"/>
  <c r="W20" i="13"/>
  <c r="X20" i="13" s="1"/>
  <c r="Q20" i="13"/>
  <c r="N20" i="13"/>
  <c r="K20" i="13"/>
  <c r="H20" i="13"/>
  <c r="Y20" i="13"/>
  <c r="AW19" i="13"/>
  <c r="AS19" i="13"/>
  <c r="AQ19" i="13"/>
  <c r="BD19" i="13" s="1"/>
  <c r="AP19" i="13"/>
  <c r="AN19" i="13"/>
  <c r="AJ19" i="13"/>
  <c r="AF19" i="13"/>
  <c r="AT19" i="13" s="1"/>
  <c r="AC19" i="13"/>
  <c r="W19" i="13"/>
  <c r="X19" i="13" s="1"/>
  <c r="Q19" i="13"/>
  <c r="N19" i="13"/>
  <c r="K19" i="13"/>
  <c r="H19" i="13"/>
  <c r="Y19" i="13"/>
  <c r="AW18" i="13"/>
  <c r="AS18" i="13"/>
  <c r="AQ18" i="13"/>
  <c r="BD18" i="13" s="1"/>
  <c r="AP18" i="13"/>
  <c r="AN18" i="13"/>
  <c r="AJ18" i="13"/>
  <c r="AF18" i="13"/>
  <c r="AT18" i="13" s="1"/>
  <c r="AC18" i="13"/>
  <c r="W18" i="13"/>
  <c r="X18" i="13" s="1"/>
  <c r="Q18" i="13"/>
  <c r="N18" i="13"/>
  <c r="K18" i="13"/>
  <c r="H18" i="13"/>
  <c r="Y18" i="13"/>
  <c r="AW17" i="13"/>
  <c r="AS17" i="13"/>
  <c r="AQ17" i="13"/>
  <c r="BD17" i="13" s="1"/>
  <c r="AP17" i="13"/>
  <c r="AN17" i="13"/>
  <c r="AJ17" i="13"/>
  <c r="AF17" i="13"/>
  <c r="AT17" i="13" s="1"/>
  <c r="AC17" i="13"/>
  <c r="W17" i="13"/>
  <c r="X17" i="13" s="1"/>
  <c r="Q17" i="13"/>
  <c r="N17" i="13"/>
  <c r="K17" i="13"/>
  <c r="H17" i="13"/>
  <c r="Y17" i="13"/>
  <c r="AW16" i="13"/>
  <c r="AS16" i="13"/>
  <c r="AQ16" i="13"/>
  <c r="BD16" i="13" s="1"/>
  <c r="AP16" i="13"/>
  <c r="AN16" i="13"/>
  <c r="AJ16" i="13"/>
  <c r="AF16" i="13"/>
  <c r="AT16" i="13" s="1"/>
  <c r="AC16" i="13"/>
  <c r="W16" i="13"/>
  <c r="X16" i="13" s="1"/>
  <c r="Q16" i="13"/>
  <c r="N16" i="13"/>
  <c r="K16" i="13"/>
  <c r="H16" i="13"/>
  <c r="Y16" i="13"/>
  <c r="BM30" i="16"/>
  <c r="BJ30" i="16"/>
  <c r="BG30" i="16"/>
  <c r="BC30" i="16"/>
  <c r="AX29" i="16"/>
  <c r="AY29" i="16"/>
  <c r="AX30" i="16"/>
  <c r="AY30" i="16"/>
  <c r="AW30" i="16"/>
  <c r="AT30" i="16"/>
  <c r="AS30" i="16"/>
  <c r="AQ30" i="16"/>
  <c r="AP30" i="16"/>
  <c r="AN30" i="16"/>
  <c r="BD30" i="16" s="1"/>
  <c r="W30" i="16"/>
  <c r="T30" i="16"/>
  <c r="Q30" i="16"/>
  <c r="N30" i="16"/>
  <c r="K30" i="16"/>
  <c r="E30" i="16" s="1"/>
  <c r="D30" i="16"/>
  <c r="Y30" i="16" s="1"/>
  <c r="BN26" i="16"/>
  <c r="BM27" i="16"/>
  <c r="BJ27" i="16"/>
  <c r="BG27" i="16"/>
  <c r="BC27" i="16"/>
  <c r="BM26" i="16"/>
  <c r="BG26" i="16"/>
  <c r="BC26" i="16"/>
  <c r="BM25" i="16"/>
  <c r="BJ25" i="16"/>
  <c r="BG25" i="16"/>
  <c r="BC25" i="16"/>
  <c r="AY27" i="16"/>
  <c r="AX27" i="16"/>
  <c r="AY26" i="16"/>
  <c r="AX26" i="16"/>
  <c r="AY25" i="16"/>
  <c r="AX25" i="16"/>
  <c r="AW27" i="16"/>
  <c r="AT27" i="16"/>
  <c r="AS27" i="16"/>
  <c r="AQ27" i="16"/>
  <c r="AP27" i="16"/>
  <c r="AN27" i="16"/>
  <c r="BD27" i="16" s="1"/>
  <c r="W27" i="16"/>
  <c r="T27" i="16"/>
  <c r="Q27" i="16"/>
  <c r="N27" i="16"/>
  <c r="K27" i="16"/>
  <c r="E27" i="16" s="1"/>
  <c r="D27" i="16"/>
  <c r="Y27" i="16" s="1"/>
  <c r="AW26" i="16"/>
  <c r="AT26" i="16"/>
  <c r="AS26" i="16"/>
  <c r="AQ26" i="16"/>
  <c r="AP26" i="16"/>
  <c r="W26" i="16"/>
  <c r="T26" i="16"/>
  <c r="Q26" i="16"/>
  <c r="N26" i="16"/>
  <c r="K26" i="16"/>
  <c r="E26" i="16" s="1"/>
  <c r="D26" i="16"/>
  <c r="Y26" i="16" s="1"/>
  <c r="AW25" i="16"/>
  <c r="AT25" i="16"/>
  <c r="AS25" i="16"/>
  <c r="AQ25" i="16"/>
  <c r="AP25" i="16"/>
  <c r="AN25" i="16"/>
  <c r="BD25" i="16" s="1"/>
  <c r="W25" i="16"/>
  <c r="T25" i="16"/>
  <c r="Q25" i="16"/>
  <c r="N25" i="16"/>
  <c r="K25" i="16"/>
  <c r="E25" i="16" s="1"/>
  <c r="D25" i="16"/>
  <c r="Y25" i="16" s="1"/>
  <c r="D29" i="16"/>
  <c r="Y29" i="16" s="1"/>
  <c r="K29" i="16"/>
  <c r="E29" i="16" s="1"/>
  <c r="N29" i="16"/>
  <c r="Q29" i="16"/>
  <c r="T29" i="16"/>
  <c r="W29" i="16"/>
  <c r="AN29" i="16"/>
  <c r="BD29" i="16" s="1"/>
  <c r="AP29" i="16"/>
  <c r="AQ29" i="16"/>
  <c r="AS29" i="16"/>
  <c r="AW29" i="16"/>
  <c r="BM20" i="16"/>
  <c r="BN19" i="16"/>
  <c r="BN20" i="16"/>
  <c r="AX16" i="16"/>
  <c r="AY16" i="16"/>
  <c r="AX17" i="16"/>
  <c r="AY17" i="16"/>
  <c r="AX15" i="16"/>
  <c r="AX19" i="16"/>
  <c r="AY19" i="16"/>
  <c r="AX20" i="16"/>
  <c r="AY20" i="16"/>
  <c r="AY18" i="16"/>
  <c r="AX18" i="16"/>
  <c r="BJ20" i="16"/>
  <c r="BG20" i="16"/>
  <c r="BC20" i="16"/>
  <c r="BM19" i="16"/>
  <c r="BJ19" i="16"/>
  <c r="BG19" i="16"/>
  <c r="BC19" i="16"/>
  <c r="BM18" i="16"/>
  <c r="BJ18" i="16"/>
  <c r="BG18" i="16"/>
  <c r="BC18" i="16"/>
  <c r="BM17" i="16"/>
  <c r="BJ17" i="16"/>
  <c r="BG17" i="16"/>
  <c r="BC17" i="16"/>
  <c r="BM16" i="16"/>
  <c r="BJ16" i="16"/>
  <c r="BG16" i="16"/>
  <c r="BC16" i="16"/>
  <c r="AW20" i="16"/>
  <c r="AS20" i="16"/>
  <c r="AQ20" i="16"/>
  <c r="AP20" i="16"/>
  <c r="AT20" i="16"/>
  <c r="W20" i="16"/>
  <c r="T20" i="16"/>
  <c r="Q20" i="16"/>
  <c r="N20" i="16"/>
  <c r="K20" i="16"/>
  <c r="E20" i="16" s="1"/>
  <c r="D20" i="16"/>
  <c r="Y20" i="16" s="1"/>
  <c r="AW19" i="16"/>
  <c r="AS19" i="16"/>
  <c r="AQ19" i="16"/>
  <c r="AP19" i="16"/>
  <c r="AT19" i="16"/>
  <c r="W19" i="16"/>
  <c r="T19" i="16"/>
  <c r="Q19" i="16"/>
  <c r="N19" i="16"/>
  <c r="K19" i="16"/>
  <c r="E19" i="16" s="1"/>
  <c r="D19" i="16"/>
  <c r="Y19" i="16" s="1"/>
  <c r="AW18" i="16"/>
  <c r="AS18" i="16"/>
  <c r="AQ18" i="16"/>
  <c r="AP18" i="16"/>
  <c r="AN18" i="16"/>
  <c r="BD18" i="16" s="1"/>
  <c r="AT18" i="16"/>
  <c r="W18" i="16"/>
  <c r="T18" i="16"/>
  <c r="Q18" i="16"/>
  <c r="N18" i="16"/>
  <c r="K18" i="16"/>
  <c r="E18" i="16" s="1"/>
  <c r="D18" i="16"/>
  <c r="Y18" i="16" s="1"/>
  <c r="AW17" i="16"/>
  <c r="AS17" i="16"/>
  <c r="AQ17" i="16"/>
  <c r="AP17" i="16"/>
  <c r="AN17" i="16"/>
  <c r="BD17" i="16" s="1"/>
  <c r="AT17" i="16"/>
  <c r="W17" i="16"/>
  <c r="T17" i="16"/>
  <c r="Q17" i="16"/>
  <c r="N17" i="16"/>
  <c r="K17" i="16"/>
  <c r="E17" i="16" s="1"/>
  <c r="D17" i="16"/>
  <c r="Y17" i="16" s="1"/>
  <c r="AW16" i="16"/>
  <c r="AS16" i="16"/>
  <c r="AQ16" i="16"/>
  <c r="AP16" i="16"/>
  <c r="AN16" i="16"/>
  <c r="BD16" i="16" s="1"/>
  <c r="AT16" i="16"/>
  <c r="W16" i="16"/>
  <c r="T16" i="16"/>
  <c r="Q16" i="16"/>
  <c r="N16" i="16"/>
  <c r="K16" i="16"/>
  <c r="E16" i="16" s="1"/>
  <c r="D16" i="16"/>
  <c r="Y16" i="16" s="1"/>
  <c r="D21" i="16"/>
  <c r="Y21" i="16" s="1"/>
  <c r="H21" i="16"/>
  <c r="K21" i="16"/>
  <c r="N21" i="16"/>
  <c r="Q21" i="16"/>
  <c r="T21" i="16"/>
  <c r="W21" i="16"/>
  <c r="AC21" i="16"/>
  <c r="AF21" i="16"/>
  <c r="AJ21" i="16"/>
  <c r="AN21" i="16"/>
  <c r="AP21" i="16"/>
  <c r="AQ21" i="16"/>
  <c r="AS21" i="16"/>
  <c r="AW21" i="16"/>
  <c r="D22" i="16"/>
  <c r="Y22" i="16" s="1"/>
  <c r="H22" i="16"/>
  <c r="K22" i="16"/>
  <c r="N22" i="16"/>
  <c r="Q22" i="16"/>
  <c r="T22" i="16"/>
  <c r="W22" i="16"/>
  <c r="AC22" i="16"/>
  <c r="AF22" i="16"/>
  <c r="AJ22" i="16"/>
  <c r="AN22" i="16"/>
  <c r="AP22" i="16"/>
  <c r="AQ22" i="16"/>
  <c r="AS22" i="16"/>
  <c r="AW22" i="16"/>
  <c r="D23" i="16"/>
  <c r="Y23" i="16" s="1"/>
  <c r="H23" i="16"/>
  <c r="K23" i="16"/>
  <c r="N23" i="16"/>
  <c r="Q23" i="16"/>
  <c r="T23" i="16"/>
  <c r="W23" i="16"/>
  <c r="AC23" i="16"/>
  <c r="AF23" i="16"/>
  <c r="AJ23" i="16"/>
  <c r="AN23" i="16"/>
  <c r="AP23" i="16"/>
  <c r="AQ23" i="16"/>
  <c r="AS23" i="16"/>
  <c r="AW23" i="16"/>
  <c r="D24" i="16"/>
  <c r="Y24" i="16" s="1"/>
  <c r="H24" i="16"/>
  <c r="K24" i="16"/>
  <c r="N24" i="16"/>
  <c r="Q24" i="16"/>
  <c r="T24" i="16"/>
  <c r="W24" i="16"/>
  <c r="AC24" i="16"/>
  <c r="AF24" i="16"/>
  <c r="AJ24" i="16"/>
  <c r="AN24" i="16"/>
  <c r="AP24" i="16"/>
  <c r="AQ24" i="16"/>
  <c r="AS24" i="16"/>
  <c r="AW24" i="16"/>
  <c r="D31" i="16"/>
  <c r="Y31" i="16" s="1"/>
  <c r="H31" i="16"/>
  <c r="K31" i="16"/>
  <c r="N31" i="16"/>
  <c r="Q31" i="16"/>
  <c r="T31" i="16"/>
  <c r="W31" i="16"/>
  <c r="AC31" i="16"/>
  <c r="AF31" i="16"/>
  <c r="AJ31" i="16"/>
  <c r="AN31" i="16"/>
  <c r="AP31" i="16"/>
  <c r="AQ31" i="16"/>
  <c r="AS31" i="16"/>
  <c r="AW31" i="16"/>
  <c r="D32" i="16"/>
  <c r="Y32" i="16" s="1"/>
  <c r="H32" i="16"/>
  <c r="K32" i="16"/>
  <c r="N32" i="16"/>
  <c r="Q32" i="16"/>
  <c r="T32" i="16"/>
  <c r="W32" i="16"/>
  <c r="AC32" i="16"/>
  <c r="AF32" i="16"/>
  <c r="AJ32" i="16"/>
  <c r="AN32" i="16"/>
  <c r="AP32" i="16"/>
  <c r="AQ32" i="16"/>
  <c r="AS32" i="16"/>
  <c r="AW32" i="16"/>
  <c r="D33" i="16"/>
  <c r="Y33" i="16" s="1"/>
  <c r="H33" i="16"/>
  <c r="K33" i="16"/>
  <c r="N33" i="16"/>
  <c r="Q33" i="16"/>
  <c r="T33" i="16"/>
  <c r="W33" i="16"/>
  <c r="AC33" i="16"/>
  <c r="AF33" i="16"/>
  <c r="AJ33" i="16"/>
  <c r="AN33" i="16"/>
  <c r="AP33" i="16"/>
  <c r="AQ33" i="16"/>
  <c r="AS33" i="16"/>
  <c r="AW33" i="16"/>
  <c r="BN27" i="13" l="1"/>
  <c r="AR28" i="13"/>
  <c r="AZ28" i="13"/>
  <c r="AR20" i="16"/>
  <c r="AR26" i="16"/>
  <c r="E20" i="13"/>
  <c r="E16" i="13"/>
  <c r="BN16" i="13"/>
  <c r="AR17" i="13"/>
  <c r="BN20" i="13"/>
  <c r="AR25" i="13"/>
  <c r="BN26" i="13"/>
  <c r="E33" i="16"/>
  <c r="AR21" i="16"/>
  <c r="X24" i="16"/>
  <c r="AR27" i="16"/>
  <c r="X33" i="16"/>
  <c r="AR32" i="16"/>
  <c r="AR33" i="16"/>
  <c r="AR25" i="16"/>
  <c r="X27" i="16"/>
  <c r="AR16" i="13"/>
  <c r="X16" i="16"/>
  <c r="X17" i="16"/>
  <c r="X21" i="16"/>
  <c r="E21" i="16"/>
  <c r="BN16" i="16"/>
  <c r="X18" i="16"/>
  <c r="X19" i="16"/>
  <c r="AR19" i="16"/>
  <c r="AR27" i="13"/>
  <c r="X31" i="16"/>
  <c r="AR24" i="16"/>
  <c r="E31" i="16"/>
  <c r="X32" i="16"/>
  <c r="BN30" i="16"/>
  <c r="E17" i="13"/>
  <c r="E18" i="13"/>
  <c r="BN18" i="13"/>
  <c r="E19" i="13"/>
  <c r="AR19" i="13"/>
  <c r="BN25" i="13"/>
  <c r="E26" i="13"/>
  <c r="E28" i="13"/>
  <c r="X30" i="16"/>
  <c r="E32" i="16"/>
  <c r="AP37" i="15"/>
  <c r="AR18" i="13"/>
  <c r="AR20" i="13"/>
  <c r="AR26" i="13"/>
  <c r="BN28" i="13"/>
  <c r="BN17" i="13"/>
  <c r="BN19" i="13"/>
  <c r="BN25" i="16"/>
  <c r="E24" i="16"/>
  <c r="X23" i="16"/>
  <c r="E23" i="16"/>
  <c r="X22" i="16"/>
  <c r="E22" i="16"/>
  <c r="AR29" i="16"/>
  <c r="AR31" i="16"/>
  <c r="AR23" i="16"/>
  <c r="AR22" i="16"/>
  <c r="BN18" i="16"/>
  <c r="X25" i="16"/>
  <c r="BN27" i="16"/>
  <c r="D37" i="15"/>
  <c r="Y37" i="15" s="1"/>
  <c r="AR16" i="16"/>
  <c r="AR17" i="16"/>
  <c r="AR18" i="16"/>
  <c r="X20" i="16"/>
  <c r="BN17" i="16"/>
  <c r="X29" i="16"/>
  <c r="X26" i="16"/>
  <c r="AR30" i="16"/>
  <c r="T37" i="15"/>
  <c r="AQ37" i="15"/>
  <c r="Q37" i="15"/>
  <c r="E25" i="13"/>
  <c r="E27" i="13"/>
  <c r="AS37" i="15"/>
  <c r="K37" i="15"/>
  <c r="N37" i="15"/>
  <c r="AJ37" i="15"/>
  <c r="H37" i="15"/>
  <c r="W37" i="15"/>
  <c r="AW37" i="15"/>
  <c r="AF37" i="15"/>
  <c r="AT37" i="15" s="1"/>
  <c r="X37" i="15" l="1"/>
  <c r="AR37" i="15"/>
  <c r="BM42" i="16"/>
  <c r="BJ42" i="16"/>
  <c r="BG42" i="16"/>
  <c r="BC42" i="16"/>
  <c r="AZ42" i="16"/>
  <c r="AW42" i="16"/>
  <c r="AS42" i="16"/>
  <c r="AQ42" i="16"/>
  <c r="AP42" i="16"/>
  <c r="AN42" i="16"/>
  <c r="W42" i="16"/>
  <c r="T42" i="16"/>
  <c r="Q42" i="16"/>
  <c r="N42" i="16"/>
  <c r="K42" i="16"/>
  <c r="E42" i="16" s="1"/>
  <c r="D42" i="16"/>
  <c r="Y42" i="16" s="1"/>
  <c r="BM42" i="13"/>
  <c r="BJ42" i="13"/>
  <c r="BG42" i="13"/>
  <c r="BC42" i="13"/>
  <c r="AZ42" i="13"/>
  <c r="AW42" i="13"/>
  <c r="AS42" i="13"/>
  <c r="AQ42" i="13"/>
  <c r="AP42" i="13"/>
  <c r="AR42" i="13" s="1"/>
  <c r="AN42" i="13"/>
  <c r="BD42" i="13" s="1"/>
  <c r="AJ42" i="13"/>
  <c r="AF42" i="13"/>
  <c r="AC42" i="13"/>
  <c r="W42" i="13"/>
  <c r="X42" i="13" s="1"/>
  <c r="Q42" i="13"/>
  <c r="N42" i="13"/>
  <c r="K42" i="13"/>
  <c r="H42" i="13"/>
  <c r="Y42" i="13"/>
  <c r="BM41" i="13"/>
  <c r="BJ41" i="13"/>
  <c r="BG41" i="13"/>
  <c r="BC41" i="13"/>
  <c r="AZ41" i="13"/>
  <c r="AW41" i="13"/>
  <c r="AS41" i="13"/>
  <c r="AQ41" i="13"/>
  <c r="AR41" i="13" s="1"/>
  <c r="AN41" i="13"/>
  <c r="BD41" i="13" s="1"/>
  <c r="AJ41" i="13"/>
  <c r="AF41" i="13"/>
  <c r="AC41" i="13"/>
  <c r="W41" i="13"/>
  <c r="Q41" i="13"/>
  <c r="N41" i="13"/>
  <c r="K41" i="13"/>
  <c r="H41" i="13"/>
  <c r="Y41" i="13"/>
  <c r="BM40" i="13"/>
  <c r="BJ40" i="13"/>
  <c r="BG40" i="13"/>
  <c r="BC40" i="13"/>
  <c r="AZ40" i="13"/>
  <c r="AW40" i="13"/>
  <c r="AS40" i="13"/>
  <c r="AQ40" i="13"/>
  <c r="AP40" i="13"/>
  <c r="AN40" i="13"/>
  <c r="AJ40" i="13"/>
  <c r="AF40" i="13"/>
  <c r="AC40" i="13"/>
  <c r="Y40" i="13"/>
  <c r="W40" i="13"/>
  <c r="Q40" i="13"/>
  <c r="N40" i="13"/>
  <c r="K40" i="13"/>
  <c r="H40" i="13"/>
  <c r="BM39" i="13"/>
  <c r="BJ39" i="13"/>
  <c r="BG39" i="13"/>
  <c r="BC39" i="13"/>
  <c r="AZ39" i="13"/>
  <c r="AW39" i="13"/>
  <c r="AS39" i="13"/>
  <c r="AQ39" i="13"/>
  <c r="AP39" i="13"/>
  <c r="AR39" i="13" s="1"/>
  <c r="AN39" i="13"/>
  <c r="BD39" i="13" s="1"/>
  <c r="AJ39" i="13"/>
  <c r="AF39" i="13"/>
  <c r="AC39" i="13"/>
  <c r="W39" i="13"/>
  <c r="X39" i="13" s="1"/>
  <c r="Q39" i="13"/>
  <c r="N39" i="13"/>
  <c r="K39" i="13"/>
  <c r="H39" i="13"/>
  <c r="E39" i="13" s="1"/>
  <c r="Y39" i="13"/>
  <c r="BM38" i="13"/>
  <c r="BJ38" i="13"/>
  <c r="BG38" i="13"/>
  <c r="BC38" i="13"/>
  <c r="AZ38" i="13"/>
  <c r="AW38" i="13"/>
  <c r="AS38" i="13"/>
  <c r="AQ38" i="13"/>
  <c r="AP38" i="13"/>
  <c r="AN38" i="13"/>
  <c r="BN38" i="13" s="1"/>
  <c r="AF38" i="13"/>
  <c r="AC38" i="13"/>
  <c r="W38" i="13"/>
  <c r="X38" i="13" s="1"/>
  <c r="Q38" i="13"/>
  <c r="N38" i="13"/>
  <c r="K38" i="13"/>
  <c r="H38" i="13"/>
  <c r="Y38" i="13"/>
  <c r="BM41" i="16"/>
  <c r="BJ41" i="16"/>
  <c r="BG41" i="16"/>
  <c r="BC41" i="16"/>
  <c r="AZ41" i="16"/>
  <c r="AW41" i="16"/>
  <c r="AS41" i="16"/>
  <c r="AQ41" i="16"/>
  <c r="AP41" i="16"/>
  <c r="AR41" i="16" s="1"/>
  <c r="AN41" i="16"/>
  <c r="W41" i="16"/>
  <c r="T41" i="16"/>
  <c r="Q41" i="16"/>
  <c r="N41" i="16"/>
  <c r="K41" i="16"/>
  <c r="E41" i="16" s="1"/>
  <c r="D41" i="16"/>
  <c r="Y41" i="16" s="1"/>
  <c r="BM40" i="16"/>
  <c r="BJ40" i="16"/>
  <c r="BG40" i="16"/>
  <c r="BC40" i="16"/>
  <c r="AZ40" i="16"/>
  <c r="AW40" i="16"/>
  <c r="AS40" i="16"/>
  <c r="AQ40" i="16"/>
  <c r="AP40" i="16"/>
  <c r="AR40" i="16" s="1"/>
  <c r="AN40" i="16"/>
  <c r="W40" i="16"/>
  <c r="T40" i="16"/>
  <c r="Q40" i="16"/>
  <c r="N40" i="16"/>
  <c r="K40" i="16"/>
  <c r="E40" i="16" s="1"/>
  <c r="D40" i="16"/>
  <c r="Y40" i="16" s="1"/>
  <c r="BM39" i="16"/>
  <c r="BJ39" i="16"/>
  <c r="BG39" i="16"/>
  <c r="BC39" i="16"/>
  <c r="AZ39" i="16"/>
  <c r="AW39" i="16"/>
  <c r="AS39" i="16"/>
  <c r="AQ39" i="16"/>
  <c r="AP39" i="16"/>
  <c r="AN39" i="16"/>
  <c r="W39" i="16"/>
  <c r="T39" i="16"/>
  <c r="Q39" i="16"/>
  <c r="N39" i="16"/>
  <c r="K39" i="16"/>
  <c r="E39" i="16" s="1"/>
  <c r="D39" i="16"/>
  <c r="Y39" i="16" s="1"/>
  <c r="BM38" i="16"/>
  <c r="BJ38" i="16"/>
  <c r="BG38" i="16"/>
  <c r="BC38" i="16"/>
  <c r="AZ38" i="16"/>
  <c r="AW38" i="16"/>
  <c r="AS38" i="16"/>
  <c r="AQ38" i="16"/>
  <c r="AP38" i="16"/>
  <c r="AN38" i="16"/>
  <c r="AT38" i="16"/>
  <c r="W38" i="16"/>
  <c r="T38" i="16"/>
  <c r="Q38" i="16"/>
  <c r="N38" i="16"/>
  <c r="K38" i="16"/>
  <c r="E38" i="16" s="1"/>
  <c r="D38" i="16"/>
  <c r="Y38" i="16" s="1"/>
  <c r="X40" i="16" l="1"/>
  <c r="X41" i="16"/>
  <c r="BN40" i="13"/>
  <c r="E41" i="13"/>
  <c r="E38" i="13"/>
  <c r="X42" i="16"/>
  <c r="BN42" i="13"/>
  <c r="BD42" i="16"/>
  <c r="BN42" i="16"/>
  <c r="X38" i="16"/>
  <c r="BD38" i="16"/>
  <c r="BN38" i="16"/>
  <c r="BD39" i="16"/>
  <c r="BN39" i="16"/>
  <c r="AR42" i="16"/>
  <c r="BD41" i="16"/>
  <c r="BN41" i="16"/>
  <c r="AR38" i="16"/>
  <c r="AR39" i="16"/>
  <c r="BD40" i="16"/>
  <c r="BN40" i="16"/>
  <c r="X39" i="16"/>
  <c r="E40" i="13"/>
  <c r="X40" i="13"/>
  <c r="AR38" i="13"/>
  <c r="BN39" i="13"/>
  <c r="AR40" i="13"/>
  <c r="X41" i="13"/>
  <c r="BN41" i="13"/>
  <c r="E42" i="13"/>
  <c r="BD38" i="13"/>
  <c r="BD40" i="13"/>
  <c r="BL11" i="16" l="1"/>
  <c r="BL61" i="16" s="1"/>
  <c r="BK11" i="16"/>
  <c r="BK61" i="16" s="1"/>
  <c r="BM50" i="16"/>
  <c r="AX58" i="16"/>
  <c r="AY58" i="16"/>
  <c r="AX59" i="16"/>
  <c r="AY59" i="16"/>
  <c r="AX60" i="16"/>
  <c r="AY60" i="16"/>
  <c r="AY56" i="16"/>
  <c r="AX56" i="16"/>
  <c r="BM60" i="16"/>
  <c r="BJ60" i="16"/>
  <c r="BG60" i="16"/>
  <c r="BC60" i="16"/>
  <c r="BM59" i="16"/>
  <c r="BJ59" i="16"/>
  <c r="BG59" i="16"/>
  <c r="BC59" i="16"/>
  <c r="BM58" i="16"/>
  <c r="BJ58" i="16"/>
  <c r="BG58" i="16"/>
  <c r="BC58" i="16"/>
  <c r="BM57" i="16"/>
  <c r="BJ57" i="16"/>
  <c r="BG57" i="16"/>
  <c r="BC57" i="16"/>
  <c r="BM56" i="16"/>
  <c r="BJ56" i="16"/>
  <c r="BG56" i="16"/>
  <c r="BC56" i="16"/>
  <c r="AW60" i="16"/>
  <c r="AT60" i="16"/>
  <c r="AS60" i="16"/>
  <c r="AQ60" i="16"/>
  <c r="BD60" i="16" s="1"/>
  <c r="AP60" i="16"/>
  <c r="AN60" i="16"/>
  <c r="AJ60" i="16"/>
  <c r="AF60" i="16"/>
  <c r="AC60" i="16"/>
  <c r="W60" i="16"/>
  <c r="T60" i="16"/>
  <c r="X60" i="16" s="1"/>
  <c r="Q60" i="16"/>
  <c r="N60" i="16"/>
  <c r="K60" i="16"/>
  <c r="H60" i="16"/>
  <c r="D60" i="16"/>
  <c r="Y60" i="16" s="1"/>
  <c r="AW59" i="16"/>
  <c r="AT59" i="16"/>
  <c r="AS59" i="16"/>
  <c r="AQ59" i="16"/>
  <c r="AP59" i="16"/>
  <c r="AN59" i="16"/>
  <c r="AJ59" i="16"/>
  <c r="AF59" i="16"/>
  <c r="AC59" i="16"/>
  <c r="W59" i="16"/>
  <c r="T59" i="16"/>
  <c r="Q59" i="16"/>
  <c r="N59" i="16"/>
  <c r="K59" i="16"/>
  <c r="H59" i="16"/>
  <c r="D59" i="16"/>
  <c r="Y59" i="16" s="1"/>
  <c r="AW58" i="16"/>
  <c r="AT58" i="16"/>
  <c r="AS58" i="16"/>
  <c r="AQ58" i="16"/>
  <c r="BD58" i="16" s="1"/>
  <c r="AP58" i="16"/>
  <c r="AN58" i="16"/>
  <c r="AJ58" i="16"/>
  <c r="AF58" i="16"/>
  <c r="AC58" i="16"/>
  <c r="W58" i="16"/>
  <c r="T58" i="16"/>
  <c r="Q58" i="16"/>
  <c r="N58" i="16"/>
  <c r="K58" i="16"/>
  <c r="H58" i="16"/>
  <c r="D58" i="16"/>
  <c r="Y58" i="16" s="1"/>
  <c r="AW57" i="16"/>
  <c r="AT57" i="16"/>
  <c r="AS57" i="16"/>
  <c r="AP57" i="16"/>
  <c r="AN57" i="16"/>
  <c r="AJ57" i="16"/>
  <c r="AF57" i="16"/>
  <c r="AC57" i="16"/>
  <c r="W57" i="16"/>
  <c r="T57" i="16"/>
  <c r="Q57" i="16"/>
  <c r="N57" i="16"/>
  <c r="K57" i="16"/>
  <c r="H57" i="16"/>
  <c r="D57" i="16"/>
  <c r="Y57" i="16" s="1"/>
  <c r="AW56" i="16"/>
  <c r="AT56" i="16"/>
  <c r="AS56" i="16"/>
  <c r="AN56" i="16"/>
  <c r="AJ56" i="16"/>
  <c r="AF56" i="16"/>
  <c r="AC56" i="16"/>
  <c r="W56" i="16"/>
  <c r="T56" i="16"/>
  <c r="Q56" i="16"/>
  <c r="N56" i="16"/>
  <c r="K56" i="16"/>
  <c r="H56" i="16"/>
  <c r="D56" i="16"/>
  <c r="Y56" i="16" s="1"/>
  <c r="AX12" i="13"/>
  <c r="AY12" i="13"/>
  <c r="AX13" i="13"/>
  <c r="AY13" i="13"/>
  <c r="AX14" i="13"/>
  <c r="AY14" i="13"/>
  <c r="AX15" i="13"/>
  <c r="AY15" i="13"/>
  <c r="AY11" i="13"/>
  <c r="AX11" i="13"/>
  <c r="BM15" i="13"/>
  <c r="BJ15" i="13"/>
  <c r="BG15" i="13"/>
  <c r="BC15" i="13"/>
  <c r="BD15" i="13" s="1"/>
  <c r="BM14" i="13"/>
  <c r="BJ14" i="13"/>
  <c r="BG14" i="13"/>
  <c r="BC14" i="13"/>
  <c r="BD14" i="13" s="1"/>
  <c r="BM13" i="13"/>
  <c r="BJ13" i="13"/>
  <c r="BG13" i="13"/>
  <c r="BC13" i="13"/>
  <c r="BD13" i="13" s="1"/>
  <c r="BM12" i="13"/>
  <c r="BJ12" i="13"/>
  <c r="BG12" i="13"/>
  <c r="BC12" i="13"/>
  <c r="BD12" i="13" s="1"/>
  <c r="BM11" i="13"/>
  <c r="BJ11" i="13"/>
  <c r="BG11" i="13"/>
  <c r="BC11" i="13"/>
  <c r="AW15" i="13"/>
  <c r="AS15" i="13"/>
  <c r="AQ15" i="13"/>
  <c r="AP15" i="13"/>
  <c r="AR15" i="13" s="1"/>
  <c r="AN15" i="13"/>
  <c r="AJ15" i="13"/>
  <c r="AF15" i="13"/>
  <c r="AT15" i="13" s="1"/>
  <c r="AC15" i="13"/>
  <c r="W15" i="13"/>
  <c r="X15" i="13" s="1"/>
  <c r="Q15" i="13"/>
  <c r="N15" i="13"/>
  <c r="K15" i="13"/>
  <c r="H15" i="13"/>
  <c r="Y15" i="13"/>
  <c r="AW14" i="13"/>
  <c r="AS14" i="13"/>
  <c r="AQ14" i="13"/>
  <c r="AP14" i="13"/>
  <c r="AN14" i="13"/>
  <c r="AJ14" i="13"/>
  <c r="AF14" i="13"/>
  <c r="AT14" i="13" s="1"/>
  <c r="AC14" i="13"/>
  <c r="W14" i="13"/>
  <c r="X14" i="13" s="1"/>
  <c r="Q14" i="13"/>
  <c r="N14" i="13"/>
  <c r="K14" i="13"/>
  <c r="H14" i="13"/>
  <c r="Y14" i="13"/>
  <c r="AW13" i="13"/>
  <c r="AS13" i="13"/>
  <c r="AQ13" i="13"/>
  <c r="AP13" i="13"/>
  <c r="AN13" i="13"/>
  <c r="AJ13" i="13"/>
  <c r="BN13" i="13" s="1"/>
  <c r="AF13" i="13"/>
  <c r="AT13" i="13" s="1"/>
  <c r="AC13" i="13"/>
  <c r="W13" i="13"/>
  <c r="X13" i="13" s="1"/>
  <c r="Q13" i="13"/>
  <c r="N13" i="13"/>
  <c r="K13" i="13"/>
  <c r="H13" i="13"/>
  <c r="Y13" i="13"/>
  <c r="AW12" i="13"/>
  <c r="AS12" i="13"/>
  <c r="AQ12" i="13"/>
  <c r="AP12" i="13"/>
  <c r="AN12" i="13"/>
  <c r="AJ12" i="13"/>
  <c r="AF12" i="13"/>
  <c r="AT12" i="13" s="1"/>
  <c r="AC12" i="13"/>
  <c r="W12" i="13"/>
  <c r="Q12" i="13"/>
  <c r="N12" i="13"/>
  <c r="K12" i="13"/>
  <c r="H12" i="13"/>
  <c r="Y12" i="13"/>
  <c r="AW11" i="13"/>
  <c r="AS11" i="13"/>
  <c r="AQ11" i="13"/>
  <c r="AP11" i="13"/>
  <c r="AN11" i="13"/>
  <c r="AJ11" i="13"/>
  <c r="AF11" i="13"/>
  <c r="AC11" i="13"/>
  <c r="X11" i="13"/>
  <c r="Q11" i="13"/>
  <c r="N11" i="13"/>
  <c r="K11" i="13"/>
  <c r="H11" i="13"/>
  <c r="Y11" i="13"/>
  <c r="AZ35" i="16"/>
  <c r="AY50" i="16"/>
  <c r="AH50" i="16"/>
  <c r="BM15" i="16"/>
  <c r="BJ15" i="16"/>
  <c r="BG15" i="16"/>
  <c r="BC15" i="16"/>
  <c r="BM14" i="16"/>
  <c r="BJ14" i="16"/>
  <c r="BG14" i="16"/>
  <c r="BC14" i="16"/>
  <c r="BM13" i="16"/>
  <c r="BJ13" i="16"/>
  <c r="BG13" i="16"/>
  <c r="BC13" i="16"/>
  <c r="BM12" i="16"/>
  <c r="BJ12" i="16"/>
  <c r="BG12" i="16"/>
  <c r="BC12" i="16"/>
  <c r="BJ11" i="16"/>
  <c r="BG11" i="16"/>
  <c r="BC11" i="16"/>
  <c r="AX12" i="16"/>
  <c r="AY12" i="16"/>
  <c r="AX13" i="16"/>
  <c r="AY13" i="16"/>
  <c r="AX14" i="16"/>
  <c r="AY14" i="16"/>
  <c r="AY15" i="16"/>
  <c r="AY11" i="16"/>
  <c r="AY61" i="16" s="1"/>
  <c r="AX11" i="16"/>
  <c r="AW15" i="16"/>
  <c r="AS15" i="16"/>
  <c r="AQ15" i="16"/>
  <c r="AP15" i="16"/>
  <c r="AN15" i="16"/>
  <c r="AT15" i="16"/>
  <c r="W15" i="16"/>
  <c r="T15" i="16"/>
  <c r="Q15" i="16"/>
  <c r="N15" i="16"/>
  <c r="K15" i="16"/>
  <c r="E15" i="16" s="1"/>
  <c r="D15" i="16"/>
  <c r="Y15" i="16" s="1"/>
  <c r="AW14" i="16"/>
  <c r="AS14" i="16"/>
  <c r="AQ14" i="16"/>
  <c r="AP14" i="16"/>
  <c r="AN14" i="16"/>
  <c r="BD14" i="16" s="1"/>
  <c r="AT14" i="16"/>
  <c r="W14" i="16"/>
  <c r="T14" i="16"/>
  <c r="Q14" i="16"/>
  <c r="N14" i="16"/>
  <c r="K14" i="16"/>
  <c r="E14" i="16" s="1"/>
  <c r="D14" i="16"/>
  <c r="Y14" i="16" s="1"/>
  <c r="AW13" i="16"/>
  <c r="AT13" i="16"/>
  <c r="AS13" i="16"/>
  <c r="AQ13" i="16"/>
  <c r="AP13" i="16"/>
  <c r="AN13" i="16"/>
  <c r="BD13" i="16" s="1"/>
  <c r="W13" i="16"/>
  <c r="T13" i="16"/>
  <c r="Q13" i="16"/>
  <c r="N13" i="16"/>
  <c r="K13" i="16"/>
  <c r="E13" i="16" s="1"/>
  <c r="D13" i="16"/>
  <c r="Y13" i="16" s="1"/>
  <c r="AW12" i="16"/>
  <c r="AS12" i="16"/>
  <c r="AQ12" i="16"/>
  <c r="AP12" i="16"/>
  <c r="AN12" i="16"/>
  <c r="BD12" i="16" s="1"/>
  <c r="AT12" i="16"/>
  <c r="W12" i="16"/>
  <c r="T12" i="16"/>
  <c r="Q12" i="16"/>
  <c r="N12" i="16"/>
  <c r="K12" i="16"/>
  <c r="D12" i="16"/>
  <c r="Y12" i="16" s="1"/>
  <c r="AW11" i="16"/>
  <c r="AS11" i="16"/>
  <c r="AQ11" i="16"/>
  <c r="AP11" i="16"/>
  <c r="AN11" i="16"/>
  <c r="AT11" i="16"/>
  <c r="D11" i="16"/>
  <c r="AX61" i="13" l="1"/>
  <c r="AY61" i="13"/>
  <c r="E15" i="13"/>
  <c r="BN15" i="13"/>
  <c r="AX50" i="16"/>
  <c r="AX61" i="16" s="1"/>
  <c r="AH61" i="16"/>
  <c r="BK66" i="16"/>
  <c r="E12" i="16"/>
  <c r="AY66" i="16"/>
  <c r="AT11" i="13"/>
  <c r="X12" i="13"/>
  <c r="BD11" i="13"/>
  <c r="AX65" i="13"/>
  <c r="BN11" i="13"/>
  <c r="AY65" i="13"/>
  <c r="E14" i="13"/>
  <c r="BN14" i="13"/>
  <c r="AR12" i="16"/>
  <c r="AR14" i="16"/>
  <c r="AR15" i="16"/>
  <c r="AX66" i="16"/>
  <c r="BL66" i="16"/>
  <c r="AR12" i="13"/>
  <c r="AR11" i="13"/>
  <c r="E13" i="13"/>
  <c r="BN60" i="16"/>
  <c r="E11" i="13"/>
  <c r="E12" i="13"/>
  <c r="AR14" i="13"/>
  <c r="BD11" i="16"/>
  <c r="BN11" i="16"/>
  <c r="AR13" i="16"/>
  <c r="BD15" i="16"/>
  <c r="BN15" i="16"/>
  <c r="AZ57" i="16"/>
  <c r="AR13" i="13"/>
  <c r="BN12" i="13"/>
  <c r="X12" i="16"/>
  <c r="BN12" i="16"/>
  <c r="BN57" i="16"/>
  <c r="X58" i="16"/>
  <c r="AR58" i="16"/>
  <c r="BM11" i="16"/>
  <c r="X56" i="16"/>
  <c r="BN56" i="16"/>
  <c r="BN58" i="16"/>
  <c r="E59" i="16"/>
  <c r="X59" i="16"/>
  <c r="BN59" i="16"/>
  <c r="E57" i="16"/>
  <c r="X57" i="16"/>
  <c r="AR60" i="16"/>
  <c r="X13" i="16"/>
  <c r="BN13" i="16"/>
  <c r="X14" i="16"/>
  <c r="BN14" i="16"/>
  <c r="X15" i="16"/>
  <c r="AR56" i="16"/>
  <c r="AR57" i="16"/>
  <c r="AR59" i="16"/>
  <c r="AR11" i="16"/>
  <c r="E56" i="16"/>
  <c r="E58" i="16"/>
  <c r="E60" i="16"/>
  <c r="BD59" i="16"/>
  <c r="AZ56" i="16"/>
  <c r="AT65" i="13" l="1"/>
  <c r="AT61" i="13"/>
  <c r="BM55" i="16"/>
  <c r="BJ55" i="16"/>
  <c r="BG55" i="16"/>
  <c r="AZ55" i="16"/>
  <c r="AW55" i="16"/>
  <c r="AW66" i="16" s="1"/>
  <c r="AS55" i="16"/>
  <c r="AQ55" i="16"/>
  <c r="AP55" i="16"/>
  <c r="AN55" i="16"/>
  <c r="AJ55" i="16"/>
  <c r="AF55" i="16"/>
  <c r="AC55" i="16"/>
  <c r="W55" i="16"/>
  <c r="T55" i="16"/>
  <c r="Q55" i="16"/>
  <c r="N55" i="16"/>
  <c r="K55" i="16"/>
  <c r="H55" i="16"/>
  <c r="D55" i="16"/>
  <c r="BC42" i="15"/>
  <c r="BB42" i="15"/>
  <c r="BC41" i="15"/>
  <c r="BB41" i="15"/>
  <c r="BC40" i="15"/>
  <c r="BB40" i="15"/>
  <c r="BC39" i="15"/>
  <c r="BB39" i="15"/>
  <c r="BC38" i="15"/>
  <c r="BB38" i="15"/>
  <c r="BC37" i="15"/>
  <c r="BB37" i="15"/>
  <c r="BC36" i="15"/>
  <c r="BB36" i="15"/>
  <c r="BC30" i="15"/>
  <c r="BB30" i="15"/>
  <c r="BC29" i="15"/>
  <c r="BB29" i="15"/>
  <c r="BC28" i="15"/>
  <c r="BB28" i="15"/>
  <c r="BC27" i="15"/>
  <c r="BB27" i="15"/>
  <c r="BC26" i="15"/>
  <c r="BB26" i="15"/>
  <c r="BC25" i="15"/>
  <c r="BB25" i="15"/>
  <c r="BC20" i="15"/>
  <c r="BB20" i="15"/>
  <c r="BC19" i="15"/>
  <c r="BB19" i="15"/>
  <c r="BC18" i="15"/>
  <c r="BB18" i="15"/>
  <c r="BC17" i="15"/>
  <c r="BB17" i="15"/>
  <c r="BE12" i="15"/>
  <c r="BF12" i="15"/>
  <c r="BE13" i="15"/>
  <c r="BF13" i="15"/>
  <c r="BE14" i="15"/>
  <c r="BF14" i="15"/>
  <c r="BE15" i="15"/>
  <c r="BF15" i="15"/>
  <c r="BE16" i="15"/>
  <c r="BF16" i="15"/>
  <c r="BE17" i="15"/>
  <c r="BF17" i="15"/>
  <c r="BE18" i="15"/>
  <c r="BF18" i="15"/>
  <c r="BE19" i="15"/>
  <c r="BF19" i="15"/>
  <c r="BE20" i="15"/>
  <c r="BF20" i="15"/>
  <c r="BE21" i="15"/>
  <c r="BF21" i="15"/>
  <c r="BE22" i="15"/>
  <c r="BF22" i="15"/>
  <c r="BE23" i="15"/>
  <c r="BF23" i="15"/>
  <c r="BE24" i="15"/>
  <c r="BF24" i="15"/>
  <c r="BE25" i="15"/>
  <c r="BF25" i="15"/>
  <c r="BE26" i="15"/>
  <c r="BF26" i="15"/>
  <c r="BE27" i="15"/>
  <c r="BF27" i="15"/>
  <c r="BE28" i="15"/>
  <c r="BF28" i="15"/>
  <c r="BE29" i="15"/>
  <c r="BF29" i="15"/>
  <c r="BE30" i="15"/>
  <c r="BF30" i="15"/>
  <c r="BE31" i="15"/>
  <c r="BF31" i="15"/>
  <c r="BE32" i="15"/>
  <c r="BF32" i="15"/>
  <c r="BE33" i="15"/>
  <c r="BF33" i="15"/>
  <c r="BE34" i="15"/>
  <c r="BF34" i="15"/>
  <c r="BE35" i="15"/>
  <c r="BF35" i="15"/>
  <c r="BE36" i="15"/>
  <c r="BF36" i="15"/>
  <c r="BE37" i="15"/>
  <c r="BF37" i="15"/>
  <c r="BE38" i="15"/>
  <c r="BF38" i="15"/>
  <c r="BE39" i="15"/>
  <c r="BF39" i="15"/>
  <c r="BE40" i="15"/>
  <c r="BF40" i="15"/>
  <c r="BE41" i="15"/>
  <c r="BF41" i="15"/>
  <c r="BE42" i="15"/>
  <c r="BF42" i="15"/>
  <c r="BE43" i="15"/>
  <c r="BF43" i="15"/>
  <c r="BE44" i="15"/>
  <c r="BF44" i="15"/>
  <c r="BE45" i="15"/>
  <c r="BF45" i="15"/>
  <c r="BE46" i="15"/>
  <c r="BF46" i="15"/>
  <c r="BE47" i="15"/>
  <c r="BF47" i="15"/>
  <c r="BE48" i="15"/>
  <c r="BF48" i="15"/>
  <c r="BE49" i="15"/>
  <c r="BF49" i="15"/>
  <c r="BE50" i="15"/>
  <c r="BF50" i="15"/>
  <c r="BE51" i="15"/>
  <c r="BF51" i="15"/>
  <c r="BE52" i="15"/>
  <c r="BF52" i="15"/>
  <c r="BE53" i="15"/>
  <c r="BF53" i="15"/>
  <c r="BE54" i="15"/>
  <c r="BF54" i="15"/>
  <c r="BE55" i="15"/>
  <c r="BF55" i="15"/>
  <c r="BE56" i="15"/>
  <c r="BF56" i="15"/>
  <c r="BE57" i="15"/>
  <c r="BF57" i="15"/>
  <c r="BE58" i="15"/>
  <c r="BF58" i="15"/>
  <c r="BF67" i="15" s="1"/>
  <c r="BE59" i="15"/>
  <c r="BF59" i="15"/>
  <c r="BE60" i="15"/>
  <c r="BF60" i="15"/>
  <c r="BF11" i="15"/>
  <c r="BE11" i="15"/>
  <c r="BB12" i="15"/>
  <c r="BC12" i="15"/>
  <c r="BB13" i="15"/>
  <c r="BC13" i="15"/>
  <c r="BB14" i="15"/>
  <c r="BC14" i="15"/>
  <c r="BB15" i="15"/>
  <c r="BC15" i="15"/>
  <c r="BB16" i="15"/>
  <c r="BC16" i="15"/>
  <c r="BB21" i="15"/>
  <c r="BC21" i="15"/>
  <c r="BB22" i="15"/>
  <c r="BC22" i="15"/>
  <c r="BB23" i="15"/>
  <c r="BC23" i="15"/>
  <c r="BB24" i="15"/>
  <c r="BC24" i="15"/>
  <c r="BB31" i="15"/>
  <c r="BC31" i="15"/>
  <c r="BB32" i="15"/>
  <c r="BC32" i="15"/>
  <c r="BB33" i="15"/>
  <c r="BC33" i="15"/>
  <c r="BB34" i="15"/>
  <c r="BC34" i="15"/>
  <c r="BB35" i="15"/>
  <c r="BC35" i="15"/>
  <c r="BB43" i="15"/>
  <c r="BC43" i="15"/>
  <c r="BB44" i="15"/>
  <c r="BC44" i="15"/>
  <c r="BB45" i="15"/>
  <c r="BC45" i="15"/>
  <c r="BB46" i="15"/>
  <c r="BC46" i="15"/>
  <c r="BB47" i="15"/>
  <c r="BC47" i="15"/>
  <c r="BB48" i="15"/>
  <c r="BC48" i="15"/>
  <c r="BB49" i="15"/>
  <c r="BC49" i="15"/>
  <c r="BB50" i="15"/>
  <c r="BC50" i="15"/>
  <c r="BB51" i="15"/>
  <c r="BC51" i="15"/>
  <c r="BB52" i="15"/>
  <c r="BC52" i="15"/>
  <c r="BB53" i="15"/>
  <c r="BC53" i="15"/>
  <c r="BB54" i="15"/>
  <c r="BC54" i="15"/>
  <c r="BB55" i="15"/>
  <c r="BC55" i="15"/>
  <c r="BB56" i="15"/>
  <c r="BC56" i="15"/>
  <c r="BB57" i="15"/>
  <c r="BC57" i="15"/>
  <c r="BB58" i="15"/>
  <c r="BC58" i="15"/>
  <c r="BB59" i="15"/>
  <c r="BC59" i="15"/>
  <c r="BB60" i="15"/>
  <c r="BC60" i="15"/>
  <c r="BC11" i="15"/>
  <c r="BB11" i="15"/>
  <c r="AX12" i="15"/>
  <c r="AY12" i="15"/>
  <c r="AX13" i="15"/>
  <c r="AY13" i="15"/>
  <c r="AX14" i="15"/>
  <c r="AY14" i="15"/>
  <c r="AX15" i="15"/>
  <c r="AY15" i="15"/>
  <c r="AX16" i="15"/>
  <c r="AY16" i="15"/>
  <c r="AX17" i="15"/>
  <c r="AY17" i="15"/>
  <c r="AX18" i="15"/>
  <c r="AY18" i="15"/>
  <c r="AX19" i="15"/>
  <c r="AY19" i="15"/>
  <c r="AX20" i="15"/>
  <c r="AY20" i="15"/>
  <c r="AX21" i="15"/>
  <c r="AY21" i="15"/>
  <c r="AX22" i="15"/>
  <c r="AY22" i="15"/>
  <c r="AX23" i="15"/>
  <c r="AY23" i="15"/>
  <c r="AX24" i="15"/>
  <c r="AY24" i="15"/>
  <c r="AX25" i="15"/>
  <c r="AY25" i="15"/>
  <c r="AX26" i="15"/>
  <c r="AY26" i="15"/>
  <c r="AX27" i="15"/>
  <c r="AY27" i="15"/>
  <c r="AX28" i="15"/>
  <c r="AY28" i="15"/>
  <c r="AX29" i="15"/>
  <c r="AY29" i="15"/>
  <c r="AX30" i="15"/>
  <c r="AY30" i="15"/>
  <c r="AX31" i="15"/>
  <c r="AY31" i="15"/>
  <c r="AX32" i="15"/>
  <c r="AY32" i="15"/>
  <c r="AX33" i="15"/>
  <c r="AY33" i="15"/>
  <c r="AX34" i="15"/>
  <c r="AY34" i="15"/>
  <c r="AX35" i="15"/>
  <c r="AY35" i="15"/>
  <c r="AX36" i="15"/>
  <c r="AY36" i="15"/>
  <c r="AX37" i="15"/>
  <c r="AY37" i="15"/>
  <c r="AX38" i="15"/>
  <c r="AY38" i="15"/>
  <c r="AX39" i="15"/>
  <c r="AY39" i="15"/>
  <c r="AX40" i="15"/>
  <c r="AY40" i="15"/>
  <c r="AX41" i="15"/>
  <c r="AY41" i="15"/>
  <c r="AX42" i="15"/>
  <c r="AY42" i="15"/>
  <c r="AX43" i="15"/>
  <c r="AY43" i="15"/>
  <c r="AX44" i="15"/>
  <c r="AY44" i="15"/>
  <c r="AX45" i="15"/>
  <c r="AY45" i="15"/>
  <c r="AX46" i="15"/>
  <c r="AY46" i="15"/>
  <c r="AX47" i="15"/>
  <c r="AY47" i="15"/>
  <c r="AX48" i="15"/>
  <c r="AY48" i="15"/>
  <c r="AX49" i="15"/>
  <c r="AY49" i="15"/>
  <c r="AX50" i="15"/>
  <c r="AY50" i="15"/>
  <c r="AX51" i="15"/>
  <c r="AY51" i="15"/>
  <c r="AX52" i="15"/>
  <c r="AY52" i="15"/>
  <c r="AX53" i="15"/>
  <c r="AY53" i="15"/>
  <c r="AX54" i="15"/>
  <c r="AY54" i="15"/>
  <c r="AX55" i="15"/>
  <c r="AY55" i="15"/>
  <c r="AX56" i="15"/>
  <c r="AY56" i="15"/>
  <c r="AX57" i="15"/>
  <c r="AY57" i="15"/>
  <c r="AX58" i="15"/>
  <c r="AY58" i="15"/>
  <c r="AX59" i="15"/>
  <c r="AY59" i="15"/>
  <c r="AX60" i="15"/>
  <c r="AY60" i="15"/>
  <c r="AY11" i="15"/>
  <c r="AX11" i="15"/>
  <c r="AU12" i="15"/>
  <c r="AV12" i="15"/>
  <c r="AU13" i="15"/>
  <c r="AV13" i="15"/>
  <c r="AU14" i="15"/>
  <c r="AV14" i="15"/>
  <c r="AU15" i="15"/>
  <c r="AV15" i="15"/>
  <c r="AU16" i="15"/>
  <c r="AV16" i="15"/>
  <c r="AU17" i="15"/>
  <c r="AV17" i="15"/>
  <c r="AU18" i="15"/>
  <c r="AV18" i="15"/>
  <c r="AU19" i="15"/>
  <c r="AV19" i="15"/>
  <c r="AU20" i="15"/>
  <c r="AV20" i="15"/>
  <c r="AU21" i="15"/>
  <c r="AV21" i="15"/>
  <c r="AU22" i="15"/>
  <c r="AV22" i="15"/>
  <c r="AU23" i="15"/>
  <c r="AV23" i="15"/>
  <c r="AU24" i="15"/>
  <c r="AV24" i="15"/>
  <c r="AU25" i="15"/>
  <c r="AV25" i="15"/>
  <c r="AU26" i="15"/>
  <c r="AV26" i="15"/>
  <c r="AU27" i="15"/>
  <c r="AV27" i="15"/>
  <c r="AU28" i="15"/>
  <c r="AV28" i="15"/>
  <c r="AU29" i="15"/>
  <c r="AV29" i="15"/>
  <c r="AU30" i="15"/>
  <c r="AV30" i="15"/>
  <c r="AU31" i="15"/>
  <c r="AV31" i="15"/>
  <c r="AU32" i="15"/>
  <c r="AV32" i="15"/>
  <c r="AU33" i="15"/>
  <c r="AV33" i="15"/>
  <c r="AU34" i="15"/>
  <c r="AV34" i="15"/>
  <c r="AU35" i="15"/>
  <c r="AV35" i="15"/>
  <c r="AU36" i="15"/>
  <c r="AV36" i="15"/>
  <c r="AU38" i="15"/>
  <c r="AV38" i="15"/>
  <c r="AU39" i="15"/>
  <c r="AV39" i="15"/>
  <c r="AU40" i="15"/>
  <c r="AV40" i="15"/>
  <c r="AU41" i="15"/>
  <c r="AV41" i="15"/>
  <c r="AU42" i="15"/>
  <c r="AV42" i="15"/>
  <c r="AU43" i="15"/>
  <c r="AV43" i="15"/>
  <c r="AU44" i="15"/>
  <c r="AV44" i="15"/>
  <c r="AU45" i="15"/>
  <c r="AV45" i="15"/>
  <c r="AU46" i="15"/>
  <c r="AV46" i="15"/>
  <c r="AU47" i="15"/>
  <c r="AV47" i="15"/>
  <c r="AU48" i="15"/>
  <c r="AV48" i="15"/>
  <c r="AU49" i="15"/>
  <c r="AV49" i="15"/>
  <c r="AU50" i="15"/>
  <c r="AV50" i="15"/>
  <c r="AU51" i="15"/>
  <c r="AV51" i="15"/>
  <c r="AU52" i="15"/>
  <c r="AV52" i="15"/>
  <c r="AU53" i="15"/>
  <c r="AV53" i="15"/>
  <c r="AU54" i="15"/>
  <c r="AV54" i="15"/>
  <c r="AU55" i="15"/>
  <c r="AV55" i="15"/>
  <c r="AU56" i="15"/>
  <c r="AV56" i="15"/>
  <c r="AU57" i="15"/>
  <c r="AV57" i="15"/>
  <c r="AU58" i="15"/>
  <c r="AV58" i="15"/>
  <c r="AU59" i="15"/>
  <c r="AV59" i="15"/>
  <c r="AU60" i="15"/>
  <c r="AV60" i="15"/>
  <c r="AV11" i="15"/>
  <c r="AU11" i="15"/>
  <c r="AL11" i="15"/>
  <c r="AL61" i="15" s="1"/>
  <c r="AM11" i="15"/>
  <c r="AM61" i="15" s="1"/>
  <c r="AO11" i="15"/>
  <c r="AH12" i="15"/>
  <c r="BH12" i="15" s="1"/>
  <c r="AI12" i="15"/>
  <c r="BI12" i="15" s="1"/>
  <c r="AK12" i="15"/>
  <c r="AH13" i="15"/>
  <c r="BH13" i="15" s="1"/>
  <c r="AI13" i="15"/>
  <c r="BI13" i="15" s="1"/>
  <c r="AK13" i="15"/>
  <c r="AH14" i="15"/>
  <c r="BH14" i="15" s="1"/>
  <c r="AI14" i="15"/>
  <c r="BI14" i="15" s="1"/>
  <c r="AK14" i="15"/>
  <c r="AH15" i="15"/>
  <c r="BH15" i="15" s="1"/>
  <c r="AI15" i="15"/>
  <c r="BI15" i="15" s="1"/>
  <c r="AK15" i="15"/>
  <c r="AH16" i="15"/>
  <c r="BH16" i="15" s="1"/>
  <c r="AI16" i="15"/>
  <c r="BI16" i="15" s="1"/>
  <c r="AK16" i="15"/>
  <c r="AH17" i="15"/>
  <c r="BH17" i="15" s="1"/>
  <c r="AI17" i="15"/>
  <c r="BI17" i="15" s="1"/>
  <c r="AK17" i="15"/>
  <c r="AH18" i="15"/>
  <c r="BH18" i="15" s="1"/>
  <c r="AI18" i="15"/>
  <c r="BI18" i="15" s="1"/>
  <c r="AK18" i="15"/>
  <c r="AH19" i="15"/>
  <c r="BH19" i="15" s="1"/>
  <c r="AI19" i="15"/>
  <c r="BI19" i="15" s="1"/>
  <c r="AK19" i="15"/>
  <c r="AH20" i="15"/>
  <c r="BH20" i="15" s="1"/>
  <c r="AI20" i="15"/>
  <c r="BI20" i="15" s="1"/>
  <c r="AK20" i="15"/>
  <c r="AH21" i="15"/>
  <c r="AI21" i="15"/>
  <c r="AK21" i="15"/>
  <c r="AH22" i="15"/>
  <c r="BH22" i="15" s="1"/>
  <c r="AI22" i="15"/>
  <c r="BI22" i="15" s="1"/>
  <c r="AK22" i="15"/>
  <c r="AH23" i="15"/>
  <c r="BH23" i="15" s="1"/>
  <c r="AI23" i="15"/>
  <c r="BI23" i="15" s="1"/>
  <c r="AK23" i="15"/>
  <c r="AH24" i="15"/>
  <c r="BH24" i="15" s="1"/>
  <c r="AI24" i="15"/>
  <c r="BI24" i="15" s="1"/>
  <c r="AK24" i="15"/>
  <c r="AH25" i="15"/>
  <c r="BH25" i="15" s="1"/>
  <c r="AI25" i="15"/>
  <c r="BI25" i="15" s="1"/>
  <c r="AK25" i="15"/>
  <c r="AH26" i="15"/>
  <c r="BH26" i="15" s="1"/>
  <c r="AI26" i="15"/>
  <c r="BI26" i="15" s="1"/>
  <c r="AK26" i="15"/>
  <c r="AH27" i="15"/>
  <c r="BH27" i="15" s="1"/>
  <c r="AI27" i="15"/>
  <c r="BI27" i="15" s="1"/>
  <c r="AK27" i="15"/>
  <c r="AH28" i="15"/>
  <c r="BH28" i="15" s="1"/>
  <c r="AI28" i="15"/>
  <c r="BI28" i="15" s="1"/>
  <c r="AK28" i="15"/>
  <c r="AH29" i="15"/>
  <c r="BH29" i="15" s="1"/>
  <c r="AI29" i="15"/>
  <c r="BI29" i="15" s="1"/>
  <c r="AK29" i="15"/>
  <c r="AH30" i="15"/>
  <c r="BH30" i="15" s="1"/>
  <c r="AI30" i="15"/>
  <c r="BI30" i="15" s="1"/>
  <c r="AK30" i="15"/>
  <c r="AH31" i="15"/>
  <c r="BH31" i="15" s="1"/>
  <c r="AI31" i="15"/>
  <c r="BI31" i="15" s="1"/>
  <c r="AK31" i="15"/>
  <c r="AH32" i="15"/>
  <c r="BH32" i="15" s="1"/>
  <c r="AI32" i="15"/>
  <c r="BI32" i="15" s="1"/>
  <c r="AK32" i="15"/>
  <c r="AH33" i="15"/>
  <c r="BH33" i="15" s="1"/>
  <c r="AI33" i="15"/>
  <c r="BI33" i="15" s="1"/>
  <c r="AK33" i="15"/>
  <c r="AH34" i="15"/>
  <c r="BH34" i="15" s="1"/>
  <c r="AI34" i="15"/>
  <c r="BI34" i="15" s="1"/>
  <c r="AK34" i="15"/>
  <c r="AH35" i="15"/>
  <c r="BH35" i="15" s="1"/>
  <c r="AI35" i="15"/>
  <c r="BI35" i="15" s="1"/>
  <c r="AK35" i="15"/>
  <c r="AH36" i="15"/>
  <c r="BH36" i="15" s="1"/>
  <c r="AI36" i="15"/>
  <c r="BI36" i="15" s="1"/>
  <c r="AK36" i="15"/>
  <c r="BH37" i="15"/>
  <c r="BI37" i="15"/>
  <c r="AH38" i="15"/>
  <c r="BH38" i="15" s="1"/>
  <c r="AI38" i="15"/>
  <c r="BI38" i="15" s="1"/>
  <c r="AK38" i="15"/>
  <c r="AH39" i="15"/>
  <c r="BH39" i="15" s="1"/>
  <c r="AI39" i="15"/>
  <c r="BI39" i="15" s="1"/>
  <c r="AK39" i="15"/>
  <c r="AH40" i="15"/>
  <c r="BH40" i="15" s="1"/>
  <c r="AI40" i="15"/>
  <c r="BI40" i="15" s="1"/>
  <c r="AK40" i="15"/>
  <c r="AH41" i="15"/>
  <c r="BH41" i="15" s="1"/>
  <c r="AI41" i="15"/>
  <c r="BI41" i="15" s="1"/>
  <c r="AK41" i="15"/>
  <c r="AH42" i="15"/>
  <c r="BH42" i="15" s="1"/>
  <c r="AI42" i="15"/>
  <c r="BI42" i="15" s="1"/>
  <c r="AK42" i="15"/>
  <c r="AH43" i="15"/>
  <c r="BH43" i="15" s="1"/>
  <c r="AI43" i="15"/>
  <c r="BI43" i="15" s="1"/>
  <c r="AK43" i="15"/>
  <c r="AH44" i="15"/>
  <c r="BH44" i="15" s="1"/>
  <c r="AI44" i="15"/>
  <c r="BI44" i="15" s="1"/>
  <c r="AK44" i="15"/>
  <c r="AH45" i="15"/>
  <c r="BH45" i="15" s="1"/>
  <c r="AI45" i="15"/>
  <c r="BI45" i="15" s="1"/>
  <c r="AK45" i="15"/>
  <c r="AH46" i="15"/>
  <c r="BH46" i="15" s="1"/>
  <c r="AI46" i="15"/>
  <c r="BI46" i="15" s="1"/>
  <c r="AK46" i="15"/>
  <c r="AH47" i="15"/>
  <c r="BH47" i="15" s="1"/>
  <c r="AI47" i="15"/>
  <c r="BI47" i="15" s="1"/>
  <c r="AK47" i="15"/>
  <c r="AH48" i="15"/>
  <c r="BH48" i="15" s="1"/>
  <c r="AI48" i="15"/>
  <c r="BI48" i="15" s="1"/>
  <c r="AK48" i="15"/>
  <c r="AH49" i="15"/>
  <c r="BH49" i="15" s="1"/>
  <c r="AI49" i="15"/>
  <c r="BI49" i="15" s="1"/>
  <c r="AK49" i="15"/>
  <c r="AH50" i="15"/>
  <c r="BH50" i="15" s="1"/>
  <c r="AI50" i="15"/>
  <c r="BI50" i="15" s="1"/>
  <c r="AK50" i="15"/>
  <c r="AH51" i="15"/>
  <c r="BH51" i="15" s="1"/>
  <c r="AI51" i="15"/>
  <c r="BI51" i="15" s="1"/>
  <c r="AK51" i="15"/>
  <c r="AH52" i="15"/>
  <c r="BH52" i="15" s="1"/>
  <c r="AI52" i="15"/>
  <c r="BI52" i="15" s="1"/>
  <c r="AK52" i="15"/>
  <c r="AH53" i="15"/>
  <c r="BH53" i="15" s="1"/>
  <c r="AI53" i="15"/>
  <c r="BI53" i="15" s="1"/>
  <c r="AK53" i="15"/>
  <c r="AH54" i="15"/>
  <c r="BH54" i="15" s="1"/>
  <c r="AI54" i="15"/>
  <c r="BI54" i="15" s="1"/>
  <c r="AK54" i="15"/>
  <c r="AK55" i="15"/>
  <c r="BH56" i="15"/>
  <c r="BI56" i="15"/>
  <c r="AK56" i="15"/>
  <c r="BH57" i="15"/>
  <c r="BI57" i="15"/>
  <c r="AK57" i="15"/>
  <c r="AH58" i="15"/>
  <c r="AI58" i="15"/>
  <c r="AK58" i="15"/>
  <c r="AH59" i="15"/>
  <c r="BH59" i="15" s="1"/>
  <c r="AI59" i="15"/>
  <c r="BI59" i="15" s="1"/>
  <c r="AK59" i="15"/>
  <c r="AH60" i="15"/>
  <c r="BH60" i="15" s="1"/>
  <c r="AI60" i="15"/>
  <c r="BI60" i="15" s="1"/>
  <c r="AK60" i="15"/>
  <c r="AH11" i="15"/>
  <c r="AI11" i="15"/>
  <c r="AK11" i="15"/>
  <c r="AD12" i="15"/>
  <c r="AE12" i="15"/>
  <c r="AG12" i="15"/>
  <c r="AD13" i="15"/>
  <c r="AE13" i="15"/>
  <c r="AG13" i="15"/>
  <c r="AD14" i="15"/>
  <c r="AE14" i="15"/>
  <c r="AG14" i="15"/>
  <c r="AD15" i="15"/>
  <c r="AE15" i="15"/>
  <c r="AG15" i="15"/>
  <c r="AD16" i="15"/>
  <c r="AE16" i="15"/>
  <c r="AG16" i="15"/>
  <c r="AD17" i="15"/>
  <c r="AE17" i="15"/>
  <c r="AG17" i="15"/>
  <c r="AD18" i="15"/>
  <c r="AE18" i="15"/>
  <c r="AG18" i="15"/>
  <c r="AD19" i="15"/>
  <c r="AE19" i="15"/>
  <c r="AG19" i="15"/>
  <c r="AD20" i="15"/>
  <c r="AE20" i="15"/>
  <c r="AG20" i="15"/>
  <c r="AD21" i="15"/>
  <c r="AE21" i="15"/>
  <c r="AG21" i="15"/>
  <c r="AD22" i="15"/>
  <c r="AE22" i="15"/>
  <c r="AG22" i="15"/>
  <c r="AD23" i="15"/>
  <c r="AE23" i="15"/>
  <c r="AG23" i="15"/>
  <c r="AD24" i="15"/>
  <c r="AE24" i="15"/>
  <c r="AG24" i="15"/>
  <c r="AD25" i="15"/>
  <c r="AE25" i="15"/>
  <c r="AG25" i="15"/>
  <c r="AD26" i="15"/>
  <c r="AE26" i="15"/>
  <c r="AG26" i="15"/>
  <c r="AD27" i="15"/>
  <c r="AE27" i="15"/>
  <c r="AG27" i="15"/>
  <c r="AD28" i="15"/>
  <c r="AE28" i="15"/>
  <c r="AG28" i="15"/>
  <c r="AD29" i="15"/>
  <c r="AE29" i="15"/>
  <c r="AG29" i="15"/>
  <c r="AD30" i="15"/>
  <c r="AE30" i="15"/>
  <c r="AG30" i="15"/>
  <c r="AD31" i="15"/>
  <c r="AE31" i="15"/>
  <c r="AG31" i="15"/>
  <c r="AD32" i="15"/>
  <c r="AE32" i="15"/>
  <c r="AG32" i="15"/>
  <c r="AD33" i="15"/>
  <c r="AE33" i="15"/>
  <c r="AG33" i="15"/>
  <c r="AD34" i="15"/>
  <c r="AE34" i="15"/>
  <c r="AG34" i="15"/>
  <c r="AD35" i="15"/>
  <c r="AE35" i="15"/>
  <c r="AG35" i="15"/>
  <c r="AD36" i="15"/>
  <c r="AE36" i="15"/>
  <c r="AG36" i="15"/>
  <c r="AD38" i="15"/>
  <c r="AE38" i="15"/>
  <c r="AG38" i="15"/>
  <c r="AD39" i="15"/>
  <c r="AE39" i="15"/>
  <c r="AG39" i="15"/>
  <c r="AD40" i="15"/>
  <c r="AE40" i="15"/>
  <c r="AG40" i="15"/>
  <c r="AD41" i="15"/>
  <c r="AE41" i="15"/>
  <c r="AG41" i="15"/>
  <c r="AD42" i="15"/>
  <c r="AE42" i="15"/>
  <c r="AG42" i="15"/>
  <c r="AD43" i="15"/>
  <c r="AE43" i="15"/>
  <c r="AG43" i="15"/>
  <c r="AD44" i="15"/>
  <c r="AE44" i="15"/>
  <c r="AG44" i="15"/>
  <c r="AD45" i="15"/>
  <c r="AE45" i="15"/>
  <c r="AG45" i="15"/>
  <c r="AD46" i="15"/>
  <c r="AE46" i="15"/>
  <c r="AG46" i="15"/>
  <c r="AD47" i="15"/>
  <c r="AE47" i="15"/>
  <c r="AG47" i="15"/>
  <c r="AD48" i="15"/>
  <c r="AE48" i="15"/>
  <c r="AG48" i="15"/>
  <c r="AD49" i="15"/>
  <c r="AE49" i="15"/>
  <c r="AG49" i="15"/>
  <c r="AD50" i="15"/>
  <c r="AE50" i="15"/>
  <c r="AG50" i="15"/>
  <c r="AD51" i="15"/>
  <c r="AE51" i="15"/>
  <c r="AG51" i="15"/>
  <c r="AD52" i="15"/>
  <c r="AE52" i="15"/>
  <c r="AG52" i="15"/>
  <c r="AD53" i="15"/>
  <c r="AE53" i="15"/>
  <c r="AG53" i="15"/>
  <c r="AD54" i="15"/>
  <c r="AE54" i="15"/>
  <c r="AG54" i="15"/>
  <c r="AG55" i="15"/>
  <c r="AG56" i="15"/>
  <c r="AG57" i="15"/>
  <c r="AD58" i="15"/>
  <c r="AE58" i="15"/>
  <c r="AG58" i="15"/>
  <c r="AD59" i="15"/>
  <c r="AE59" i="15"/>
  <c r="AG59" i="15"/>
  <c r="AD60" i="15"/>
  <c r="AE60" i="15"/>
  <c r="AG60" i="15"/>
  <c r="AG11" i="15"/>
  <c r="AE11" i="15"/>
  <c r="AD11" i="15"/>
  <c r="U12" i="15"/>
  <c r="V12" i="15"/>
  <c r="U13" i="15"/>
  <c r="V13" i="15"/>
  <c r="U14" i="15"/>
  <c r="V14" i="15"/>
  <c r="U15" i="15"/>
  <c r="V15" i="15"/>
  <c r="U16" i="15"/>
  <c r="V16" i="15"/>
  <c r="U17" i="15"/>
  <c r="V17" i="15"/>
  <c r="U18" i="15"/>
  <c r="V18" i="15"/>
  <c r="U19" i="15"/>
  <c r="V19" i="15"/>
  <c r="U20" i="15"/>
  <c r="V20" i="15"/>
  <c r="U21" i="15"/>
  <c r="V21" i="15"/>
  <c r="U22" i="15"/>
  <c r="V22" i="15"/>
  <c r="U23" i="15"/>
  <c r="V23" i="15"/>
  <c r="U24" i="15"/>
  <c r="V24" i="15"/>
  <c r="U25" i="15"/>
  <c r="V25" i="15"/>
  <c r="U26" i="15"/>
  <c r="V26" i="15"/>
  <c r="U27" i="15"/>
  <c r="V27" i="15"/>
  <c r="U28" i="15"/>
  <c r="V28" i="15"/>
  <c r="U29" i="15"/>
  <c r="V29" i="15"/>
  <c r="U30" i="15"/>
  <c r="V30" i="15"/>
  <c r="U31" i="15"/>
  <c r="V31" i="15"/>
  <c r="U32" i="15"/>
  <c r="V32" i="15"/>
  <c r="U33" i="15"/>
  <c r="V33" i="15"/>
  <c r="U34" i="15"/>
  <c r="V34" i="15"/>
  <c r="U35" i="15"/>
  <c r="V35" i="15"/>
  <c r="U36" i="15"/>
  <c r="V36" i="15"/>
  <c r="U38" i="15"/>
  <c r="V38" i="15"/>
  <c r="U39" i="15"/>
  <c r="V39" i="15"/>
  <c r="U40" i="15"/>
  <c r="V40" i="15"/>
  <c r="U41" i="15"/>
  <c r="V41" i="15"/>
  <c r="U42" i="15"/>
  <c r="V42" i="15"/>
  <c r="U43" i="15"/>
  <c r="V43" i="15"/>
  <c r="U44" i="15"/>
  <c r="V44" i="15"/>
  <c r="U45" i="15"/>
  <c r="V45" i="15"/>
  <c r="U46" i="15"/>
  <c r="V46" i="15"/>
  <c r="U47" i="15"/>
  <c r="V47" i="15"/>
  <c r="U48" i="15"/>
  <c r="V48" i="15"/>
  <c r="U49" i="15"/>
  <c r="V49" i="15"/>
  <c r="U50" i="15"/>
  <c r="V50" i="15"/>
  <c r="U51" i="15"/>
  <c r="V51" i="15"/>
  <c r="U52" i="15"/>
  <c r="V52" i="15"/>
  <c r="U53" i="15"/>
  <c r="V53" i="15"/>
  <c r="U54" i="15"/>
  <c r="V54" i="15"/>
  <c r="U55" i="15"/>
  <c r="V55" i="15"/>
  <c r="U56" i="15"/>
  <c r="V56" i="15"/>
  <c r="U57" i="15"/>
  <c r="V57" i="15"/>
  <c r="U58" i="15"/>
  <c r="V58" i="15"/>
  <c r="U59" i="15"/>
  <c r="V59" i="15"/>
  <c r="U60" i="15"/>
  <c r="V60" i="15"/>
  <c r="Z60" i="15"/>
  <c r="Z59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U11" i="15"/>
  <c r="V11" i="15"/>
  <c r="R12" i="15"/>
  <c r="S12" i="15"/>
  <c r="R13" i="15"/>
  <c r="S13" i="15"/>
  <c r="R14" i="15"/>
  <c r="S14" i="15"/>
  <c r="R15" i="15"/>
  <c r="S15" i="15"/>
  <c r="R16" i="15"/>
  <c r="S16" i="15"/>
  <c r="R17" i="15"/>
  <c r="S17" i="15"/>
  <c r="R18" i="15"/>
  <c r="S18" i="15"/>
  <c r="R19" i="15"/>
  <c r="S19" i="15"/>
  <c r="R20" i="15"/>
  <c r="S20" i="15"/>
  <c r="R21" i="15"/>
  <c r="S21" i="15"/>
  <c r="R22" i="15"/>
  <c r="S22" i="15"/>
  <c r="R23" i="15"/>
  <c r="S23" i="15"/>
  <c r="R24" i="15"/>
  <c r="S24" i="15"/>
  <c r="R25" i="15"/>
  <c r="S25" i="15"/>
  <c r="R26" i="15"/>
  <c r="S26" i="15"/>
  <c r="R27" i="15"/>
  <c r="S27" i="15"/>
  <c r="R28" i="15"/>
  <c r="S28" i="15"/>
  <c r="R29" i="15"/>
  <c r="S29" i="15"/>
  <c r="R30" i="15"/>
  <c r="S30" i="15"/>
  <c r="R31" i="15"/>
  <c r="S31" i="15"/>
  <c r="R32" i="15"/>
  <c r="S32" i="15"/>
  <c r="R33" i="15"/>
  <c r="S33" i="15"/>
  <c r="R34" i="15"/>
  <c r="S34" i="15"/>
  <c r="R35" i="15"/>
  <c r="S35" i="15"/>
  <c r="R36" i="15"/>
  <c r="S36" i="15"/>
  <c r="R38" i="15"/>
  <c r="S38" i="15"/>
  <c r="R39" i="15"/>
  <c r="S39" i="15"/>
  <c r="R40" i="15"/>
  <c r="S40" i="15"/>
  <c r="R41" i="15"/>
  <c r="S41" i="15"/>
  <c r="R42" i="15"/>
  <c r="S42" i="15"/>
  <c r="R43" i="15"/>
  <c r="S43" i="15"/>
  <c r="R44" i="15"/>
  <c r="S44" i="15"/>
  <c r="R45" i="15"/>
  <c r="S45" i="15"/>
  <c r="R46" i="15"/>
  <c r="S46" i="15"/>
  <c r="R47" i="15"/>
  <c r="S47" i="15"/>
  <c r="R48" i="15"/>
  <c r="S48" i="15"/>
  <c r="R49" i="15"/>
  <c r="S49" i="15"/>
  <c r="R50" i="15"/>
  <c r="S50" i="15"/>
  <c r="R51" i="15"/>
  <c r="S51" i="15"/>
  <c r="R52" i="15"/>
  <c r="S52" i="15"/>
  <c r="R53" i="15"/>
  <c r="S53" i="15"/>
  <c r="R54" i="15"/>
  <c r="S54" i="15"/>
  <c r="R55" i="15"/>
  <c r="S55" i="15"/>
  <c r="R56" i="15"/>
  <c r="S56" i="15"/>
  <c r="R57" i="15"/>
  <c r="S57" i="15"/>
  <c r="R58" i="15"/>
  <c r="S58" i="15"/>
  <c r="R59" i="15"/>
  <c r="S59" i="15"/>
  <c r="R60" i="15"/>
  <c r="S60" i="15"/>
  <c r="S11" i="15"/>
  <c r="R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O53" i="15"/>
  <c r="P53" i="15"/>
  <c r="O54" i="15"/>
  <c r="P54" i="15"/>
  <c r="O55" i="15"/>
  <c r="P55" i="15"/>
  <c r="O56" i="15"/>
  <c r="P56" i="15"/>
  <c r="O57" i="15"/>
  <c r="P57" i="15"/>
  <c r="O58" i="15"/>
  <c r="P58" i="15"/>
  <c r="O59" i="15"/>
  <c r="P59" i="15"/>
  <c r="O60" i="15"/>
  <c r="P60" i="15"/>
  <c r="P11" i="15"/>
  <c r="O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0" i="15"/>
  <c r="M20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L30" i="15"/>
  <c r="M30" i="15"/>
  <c r="L31" i="15"/>
  <c r="M31" i="15"/>
  <c r="L32" i="15"/>
  <c r="M32" i="15"/>
  <c r="L33" i="15"/>
  <c r="M33" i="15"/>
  <c r="L34" i="15"/>
  <c r="M34" i="15"/>
  <c r="L35" i="15"/>
  <c r="M35" i="15"/>
  <c r="L36" i="15"/>
  <c r="M36" i="15"/>
  <c r="L38" i="15"/>
  <c r="M38" i="15"/>
  <c r="L39" i="15"/>
  <c r="M39" i="15"/>
  <c r="L40" i="15"/>
  <c r="M40" i="15"/>
  <c r="L41" i="15"/>
  <c r="M41" i="15"/>
  <c r="L42" i="15"/>
  <c r="M42" i="15"/>
  <c r="L43" i="15"/>
  <c r="M43" i="15"/>
  <c r="L44" i="15"/>
  <c r="M44" i="15"/>
  <c r="L45" i="15"/>
  <c r="M45" i="15"/>
  <c r="L46" i="15"/>
  <c r="M46" i="15"/>
  <c r="L47" i="15"/>
  <c r="M47" i="15"/>
  <c r="L48" i="15"/>
  <c r="M48" i="15"/>
  <c r="L49" i="15"/>
  <c r="M49" i="15"/>
  <c r="L50" i="15"/>
  <c r="M50" i="15"/>
  <c r="L51" i="15"/>
  <c r="M51" i="15"/>
  <c r="L52" i="15"/>
  <c r="M52" i="15"/>
  <c r="L53" i="15"/>
  <c r="M53" i="15"/>
  <c r="L54" i="15"/>
  <c r="M54" i="15"/>
  <c r="L55" i="15"/>
  <c r="M55" i="15"/>
  <c r="L56" i="15"/>
  <c r="M56" i="15"/>
  <c r="L57" i="15"/>
  <c r="M57" i="15"/>
  <c r="L58" i="15"/>
  <c r="M58" i="15"/>
  <c r="L59" i="15"/>
  <c r="M59" i="15"/>
  <c r="L60" i="15"/>
  <c r="M60" i="15"/>
  <c r="M11" i="15"/>
  <c r="L11" i="15"/>
  <c r="I12" i="15"/>
  <c r="J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I31" i="15"/>
  <c r="J31" i="15"/>
  <c r="I32" i="15"/>
  <c r="J32" i="15"/>
  <c r="I33" i="15"/>
  <c r="J33" i="15"/>
  <c r="I34" i="15"/>
  <c r="J34" i="15"/>
  <c r="I35" i="15"/>
  <c r="J35" i="15"/>
  <c r="I36" i="15"/>
  <c r="J36" i="15"/>
  <c r="I38" i="15"/>
  <c r="J38" i="15"/>
  <c r="I39" i="15"/>
  <c r="J39" i="15"/>
  <c r="I40" i="15"/>
  <c r="J40" i="15"/>
  <c r="I41" i="15"/>
  <c r="J41" i="15"/>
  <c r="I42" i="15"/>
  <c r="J42" i="15"/>
  <c r="I43" i="15"/>
  <c r="J43" i="15"/>
  <c r="I44" i="15"/>
  <c r="J44" i="15"/>
  <c r="I45" i="15"/>
  <c r="J45" i="15"/>
  <c r="I46" i="15"/>
  <c r="J46" i="15"/>
  <c r="I47" i="15"/>
  <c r="J47" i="15"/>
  <c r="I48" i="15"/>
  <c r="J48" i="15"/>
  <c r="I49" i="15"/>
  <c r="J49" i="15"/>
  <c r="I50" i="15"/>
  <c r="J50" i="15"/>
  <c r="I51" i="15"/>
  <c r="J51" i="15"/>
  <c r="I52" i="15"/>
  <c r="J52" i="15"/>
  <c r="I53" i="15"/>
  <c r="J53" i="15"/>
  <c r="I54" i="15"/>
  <c r="J54" i="15"/>
  <c r="I55" i="15"/>
  <c r="J55" i="15"/>
  <c r="I56" i="15"/>
  <c r="J56" i="15"/>
  <c r="I57" i="15"/>
  <c r="J57" i="15"/>
  <c r="I58" i="15"/>
  <c r="J58" i="15"/>
  <c r="I59" i="15"/>
  <c r="J59" i="15"/>
  <c r="I60" i="15"/>
  <c r="J60" i="15"/>
  <c r="J11" i="15"/>
  <c r="I11" i="15"/>
  <c r="F12" i="15"/>
  <c r="G12" i="15"/>
  <c r="F13" i="15"/>
  <c r="G13" i="15"/>
  <c r="F14" i="15"/>
  <c r="G14" i="15"/>
  <c r="F15" i="15"/>
  <c r="G15" i="15"/>
  <c r="F16" i="15"/>
  <c r="G16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G35" i="15"/>
  <c r="F36" i="15"/>
  <c r="G36" i="15"/>
  <c r="F38" i="15"/>
  <c r="G38" i="15"/>
  <c r="F39" i="15"/>
  <c r="G39" i="15"/>
  <c r="F40" i="15"/>
  <c r="G40" i="15"/>
  <c r="F41" i="15"/>
  <c r="G41" i="15"/>
  <c r="F42" i="15"/>
  <c r="G42" i="15"/>
  <c r="F43" i="15"/>
  <c r="G43" i="15"/>
  <c r="F44" i="15"/>
  <c r="G44" i="15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F53" i="15"/>
  <c r="G53" i="15"/>
  <c r="F54" i="15"/>
  <c r="G54" i="15"/>
  <c r="F55" i="15"/>
  <c r="G55" i="15"/>
  <c r="F56" i="15"/>
  <c r="G56" i="15"/>
  <c r="F57" i="15"/>
  <c r="G57" i="15"/>
  <c r="F58" i="15"/>
  <c r="G58" i="15"/>
  <c r="F59" i="15"/>
  <c r="G59" i="15"/>
  <c r="F60" i="15"/>
  <c r="G60" i="15"/>
  <c r="G11" i="15"/>
  <c r="F11" i="15"/>
  <c r="B43" i="15"/>
  <c r="C43" i="15"/>
  <c r="B44" i="15"/>
  <c r="C44" i="15"/>
  <c r="B45" i="15"/>
  <c r="C45" i="15"/>
  <c r="B46" i="15"/>
  <c r="C46" i="15"/>
  <c r="B47" i="15"/>
  <c r="C47" i="15"/>
  <c r="B48" i="15"/>
  <c r="C48" i="15"/>
  <c r="B49" i="15"/>
  <c r="C49" i="15"/>
  <c r="B50" i="15"/>
  <c r="C50" i="15"/>
  <c r="B51" i="15"/>
  <c r="C51" i="15"/>
  <c r="B52" i="15"/>
  <c r="C52" i="15"/>
  <c r="B53" i="15"/>
  <c r="C53" i="15"/>
  <c r="B54" i="15"/>
  <c r="C54" i="15"/>
  <c r="B55" i="15"/>
  <c r="C55" i="15"/>
  <c r="B56" i="15"/>
  <c r="C56" i="15"/>
  <c r="B57" i="15"/>
  <c r="C57" i="15"/>
  <c r="B58" i="15"/>
  <c r="C58" i="15"/>
  <c r="B59" i="15"/>
  <c r="C59" i="15"/>
  <c r="B60" i="15"/>
  <c r="C60" i="15"/>
  <c r="B31" i="15"/>
  <c r="C31" i="15"/>
  <c r="B32" i="15"/>
  <c r="C32" i="15"/>
  <c r="B33" i="15"/>
  <c r="C33" i="15"/>
  <c r="B34" i="15"/>
  <c r="C34" i="15"/>
  <c r="B35" i="15"/>
  <c r="C35" i="15"/>
  <c r="B21" i="15"/>
  <c r="C21" i="15"/>
  <c r="B22" i="15"/>
  <c r="C22" i="15"/>
  <c r="B23" i="15"/>
  <c r="C23" i="15"/>
  <c r="B24" i="15"/>
  <c r="C24" i="15"/>
  <c r="C42" i="15"/>
  <c r="B42" i="15"/>
  <c r="C41" i="15"/>
  <c r="B41" i="15"/>
  <c r="C40" i="15"/>
  <c r="B40" i="15"/>
  <c r="C39" i="15"/>
  <c r="B39" i="15"/>
  <c r="C38" i="15"/>
  <c r="B38" i="15"/>
  <c r="C36" i="15"/>
  <c r="B36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N54" i="16"/>
  <c r="K54" i="16"/>
  <c r="AQ35" i="16"/>
  <c r="AJ35" i="16"/>
  <c r="BM34" i="16"/>
  <c r="W34" i="16"/>
  <c r="AP53" i="16"/>
  <c r="W53" i="16"/>
  <c r="AW49" i="16"/>
  <c r="AT48" i="16"/>
  <c r="AP48" i="16"/>
  <c r="AQ48" i="16"/>
  <c r="AJ48" i="16"/>
  <c r="AT47" i="16"/>
  <c r="K46" i="16"/>
  <c r="AZ21" i="16"/>
  <c r="D44" i="16"/>
  <c r="D45" i="16"/>
  <c r="D43" i="16"/>
  <c r="W45" i="13"/>
  <c r="AN44" i="13"/>
  <c r="H44" i="13"/>
  <c r="BC56" i="13"/>
  <c r="N56" i="13"/>
  <c r="G67" i="15" l="1"/>
  <c r="Z67" i="15"/>
  <c r="U67" i="15"/>
  <c r="AG67" i="15"/>
  <c r="S67" i="15"/>
  <c r="B66" i="15"/>
  <c r="F67" i="15"/>
  <c r="L67" i="15"/>
  <c r="R67" i="15"/>
  <c r="AE67" i="15"/>
  <c r="AK67" i="15"/>
  <c r="AU67" i="15"/>
  <c r="BE67" i="15"/>
  <c r="M67" i="15"/>
  <c r="AV67" i="15"/>
  <c r="C67" i="15"/>
  <c r="J67" i="15"/>
  <c r="P67" i="15"/>
  <c r="AD67" i="15"/>
  <c r="BI58" i="15"/>
  <c r="AI67" i="15"/>
  <c r="AY67" i="15"/>
  <c r="BC67" i="15"/>
  <c r="B67" i="15"/>
  <c r="I67" i="15"/>
  <c r="O67" i="15"/>
  <c r="V67" i="15"/>
  <c r="BH58" i="15"/>
  <c r="BH67" i="15" s="1"/>
  <c r="AH67" i="15"/>
  <c r="AX67" i="15"/>
  <c r="BB67" i="15"/>
  <c r="BI67" i="15"/>
  <c r="B65" i="15"/>
  <c r="AP43" i="15"/>
  <c r="M61" i="15"/>
  <c r="BC61" i="15"/>
  <c r="BE61" i="15"/>
  <c r="G61" i="15"/>
  <c r="S61" i="15"/>
  <c r="AG61" i="15"/>
  <c r="AI61" i="15"/>
  <c r="AY61" i="15"/>
  <c r="U61" i="15"/>
  <c r="AV61" i="15"/>
  <c r="BF61" i="15"/>
  <c r="F61" i="15"/>
  <c r="L61" i="15"/>
  <c r="R61" i="15"/>
  <c r="Z64" i="15"/>
  <c r="Z61" i="15"/>
  <c r="AE64" i="15"/>
  <c r="AE61" i="15"/>
  <c r="AK61" i="15"/>
  <c r="AX64" i="15"/>
  <c r="AX61" i="15"/>
  <c r="BB64" i="15"/>
  <c r="BB61" i="15"/>
  <c r="B61" i="15"/>
  <c r="B64" i="15"/>
  <c r="I61" i="15"/>
  <c r="O61" i="15"/>
  <c r="V61" i="15"/>
  <c r="AH61" i="15"/>
  <c r="AU61" i="15"/>
  <c r="C61" i="15"/>
  <c r="J61" i="15"/>
  <c r="P61" i="15"/>
  <c r="AD61" i="15"/>
  <c r="AY66" i="15"/>
  <c r="AH64" i="15"/>
  <c r="AK66" i="15"/>
  <c r="AG66" i="15"/>
  <c r="AN11" i="15"/>
  <c r="Z65" i="15"/>
  <c r="AB64" i="15"/>
  <c r="AA66" i="15"/>
  <c r="AE66" i="15"/>
  <c r="AD65" i="15"/>
  <c r="AK64" i="15"/>
  <c r="BH55" i="15"/>
  <c r="BH66" i="15" s="1"/>
  <c r="AH66" i="15"/>
  <c r="BI21" i="15"/>
  <c r="BI65" i="15" s="1"/>
  <c r="AI65" i="15"/>
  <c r="AU64" i="15"/>
  <c r="AV66" i="15"/>
  <c r="BC65" i="15"/>
  <c r="BE64" i="15"/>
  <c r="BF66" i="15"/>
  <c r="BF65" i="15"/>
  <c r="E55" i="16"/>
  <c r="AA65" i="15"/>
  <c r="AG65" i="15"/>
  <c r="AM64" i="15"/>
  <c r="AV65" i="15"/>
  <c r="AY65" i="15"/>
  <c r="BC66" i="15"/>
  <c r="AB66" i="15"/>
  <c r="AG64" i="15"/>
  <c r="AE65" i="15"/>
  <c r="BI55" i="15"/>
  <c r="BI66" i="15" s="1"/>
  <c r="AI66" i="15"/>
  <c r="AK65" i="15"/>
  <c r="AL64" i="15"/>
  <c r="AU65" i="15"/>
  <c r="AY64" i="15"/>
  <c r="AX66" i="15"/>
  <c r="AX65" i="15"/>
  <c r="BC64" i="15"/>
  <c r="BB66" i="15"/>
  <c r="Z66" i="15"/>
  <c r="AB65" i="15"/>
  <c r="AD64" i="15"/>
  <c r="AD66" i="15"/>
  <c r="AI64" i="15"/>
  <c r="BH21" i="15"/>
  <c r="BH65" i="15" s="1"/>
  <c r="AH65" i="15"/>
  <c r="AO64" i="15"/>
  <c r="AV64" i="15"/>
  <c r="AU66" i="15"/>
  <c r="BB65" i="15"/>
  <c r="BF64" i="15"/>
  <c r="BE66" i="15"/>
  <c r="BE65" i="15"/>
  <c r="BJ45" i="15"/>
  <c r="BJ41" i="15"/>
  <c r="BJ33" i="15"/>
  <c r="BJ25" i="15"/>
  <c r="BJ17" i="15"/>
  <c r="BJ13" i="15"/>
  <c r="AS54" i="15"/>
  <c r="AQ49" i="15"/>
  <c r="AS46" i="15"/>
  <c r="AS42" i="15"/>
  <c r="AP40" i="15"/>
  <c r="AQ21" i="15"/>
  <c r="AQ17" i="15"/>
  <c r="AS14" i="15"/>
  <c r="BJ40" i="15"/>
  <c r="BJ29" i="15"/>
  <c r="BJ49" i="15"/>
  <c r="K44" i="15"/>
  <c r="BJ54" i="15"/>
  <c r="BJ42" i="15"/>
  <c r="BN55" i="16"/>
  <c r="BJ56" i="15"/>
  <c r="BJ57" i="15"/>
  <c r="X55" i="16"/>
  <c r="AR55" i="16"/>
  <c r="BJ37" i="15"/>
  <c r="BD25" i="15"/>
  <c r="Y55" i="16"/>
  <c r="BD18" i="15"/>
  <c r="BD20" i="15"/>
  <c r="BD26" i="15"/>
  <c r="BD28" i="15"/>
  <c r="BD30" i="15"/>
  <c r="BD37" i="15"/>
  <c r="BD39" i="15"/>
  <c r="BD41" i="15"/>
  <c r="BJ53" i="15"/>
  <c r="BJ50" i="15"/>
  <c r="BJ34" i="15"/>
  <c r="BJ48" i="15"/>
  <c r="BJ39" i="15"/>
  <c r="BJ32" i="15"/>
  <c r="BJ23" i="15"/>
  <c r="BJ16" i="15"/>
  <c r="BD17" i="15"/>
  <c r="BD19" i="15"/>
  <c r="BD29" i="15"/>
  <c r="BD36" i="15"/>
  <c r="BD42" i="15"/>
  <c r="BJ46" i="15"/>
  <c r="BJ38" i="15"/>
  <c r="BJ30" i="15"/>
  <c r="BJ26" i="15"/>
  <c r="BJ22" i="15"/>
  <c r="BJ14" i="15"/>
  <c r="BJ43" i="15"/>
  <c r="BH11" i="15"/>
  <c r="BJ51" i="15"/>
  <c r="BJ47" i="15"/>
  <c r="BJ35" i="15"/>
  <c r="BJ31" i="15"/>
  <c r="BJ24" i="15"/>
  <c r="BJ20" i="15"/>
  <c r="BJ19" i="15"/>
  <c r="BJ15" i="15"/>
  <c r="BJ52" i="15"/>
  <c r="BJ36" i="15"/>
  <c r="BJ59" i="15"/>
  <c r="BJ27" i="15"/>
  <c r="BJ60" i="15"/>
  <c r="BJ44" i="15"/>
  <c r="BJ28" i="15"/>
  <c r="BJ18" i="15"/>
  <c r="BJ12" i="15"/>
  <c r="BD38" i="15"/>
  <c r="AZ35" i="15"/>
  <c r="AZ23" i="15"/>
  <c r="BD11" i="15"/>
  <c r="BG54" i="15"/>
  <c r="BG46" i="15"/>
  <c r="BG22" i="15"/>
  <c r="BG14" i="15"/>
  <c r="BI11" i="15"/>
  <c r="T11" i="15"/>
  <c r="D15" i="15"/>
  <c r="D25" i="15"/>
  <c r="D27" i="15"/>
  <c r="D36" i="15"/>
  <c r="D23" i="15"/>
  <c r="D21" i="15"/>
  <c r="D34" i="15"/>
  <c r="D32" i="15"/>
  <c r="D60" i="15"/>
  <c r="D58" i="15"/>
  <c r="D54" i="15"/>
  <c r="D52" i="15"/>
  <c r="D50" i="15"/>
  <c r="D48" i="15"/>
  <c r="D46" i="15"/>
  <c r="D44" i="15"/>
  <c r="H49" i="15"/>
  <c r="H41" i="15"/>
  <c r="H33" i="15"/>
  <c r="H25" i="15"/>
  <c r="H17" i="15"/>
  <c r="N15" i="15"/>
  <c r="W23" i="15"/>
  <c r="BG47" i="15"/>
  <c r="BG15" i="15"/>
  <c r="BD16" i="15"/>
  <c r="BD12" i="15"/>
  <c r="BD27" i="15"/>
  <c r="BD40" i="15"/>
  <c r="T55" i="15"/>
  <c r="BD22" i="15"/>
  <c r="BD14" i="15"/>
  <c r="H36" i="15"/>
  <c r="K32" i="15"/>
  <c r="K28" i="15"/>
  <c r="K26" i="15"/>
  <c r="K24" i="15"/>
  <c r="K22" i="15"/>
  <c r="K20" i="15"/>
  <c r="K18" i="15"/>
  <c r="K16" i="15"/>
  <c r="K12" i="15"/>
  <c r="N52" i="15"/>
  <c r="N28" i="15"/>
  <c r="N20" i="15"/>
  <c r="N51" i="15"/>
  <c r="N19" i="15"/>
  <c r="Q40" i="15"/>
  <c r="Q32" i="15"/>
  <c r="Q24" i="15"/>
  <c r="AW40" i="15"/>
  <c r="AW16" i="15"/>
  <c r="AZ40" i="15"/>
  <c r="BD58" i="15"/>
  <c r="BD54" i="15"/>
  <c r="BD52" i="15"/>
  <c r="BD15" i="15"/>
  <c r="BD13" i="15"/>
  <c r="D22" i="15"/>
  <c r="D35" i="15"/>
  <c r="D33" i="15"/>
  <c r="D31" i="15"/>
  <c r="D59" i="15"/>
  <c r="D57" i="15"/>
  <c r="D53" i="15"/>
  <c r="D51" i="15"/>
  <c r="D49" i="15"/>
  <c r="D47" i="15"/>
  <c r="D45" i="15"/>
  <c r="D43" i="15"/>
  <c r="H60" i="15"/>
  <c r="H58" i="15"/>
  <c r="H56" i="15"/>
  <c r="H54" i="15"/>
  <c r="H52" i="15"/>
  <c r="H50" i="15"/>
  <c r="H48" i="15"/>
  <c r="H46" i="15"/>
  <c r="H44" i="15"/>
  <c r="H42" i="15"/>
  <c r="H40" i="15"/>
  <c r="H38" i="15"/>
  <c r="H34" i="15"/>
  <c r="H32" i="15"/>
  <c r="H30" i="15"/>
  <c r="H28" i="15"/>
  <c r="H26" i="15"/>
  <c r="H24" i="15"/>
  <c r="H22" i="15"/>
  <c r="H20" i="15"/>
  <c r="H18" i="15"/>
  <c r="H16" i="15"/>
  <c r="H14" i="15"/>
  <c r="H12" i="15"/>
  <c r="K31" i="15"/>
  <c r="T52" i="15"/>
  <c r="T44" i="15"/>
  <c r="T40" i="15"/>
  <c r="T20" i="15"/>
  <c r="T12" i="15"/>
  <c r="W55" i="15"/>
  <c r="W51" i="15"/>
  <c r="W49" i="15"/>
  <c r="W47" i="15"/>
  <c r="W45" i="15"/>
  <c r="W19" i="15"/>
  <c r="W17" i="15"/>
  <c r="W15" i="15"/>
  <c r="W13" i="15"/>
  <c r="AF20" i="15"/>
  <c r="AT20" i="15" s="1"/>
  <c r="AF12" i="15"/>
  <c r="AT12" i="15" s="1"/>
  <c r="AJ59" i="15"/>
  <c r="AJ51" i="15"/>
  <c r="AJ47" i="15"/>
  <c r="AJ43" i="15"/>
  <c r="AJ39" i="15"/>
  <c r="AJ35" i="15"/>
  <c r="AJ31" i="15"/>
  <c r="AJ27" i="15"/>
  <c r="AJ23" i="15"/>
  <c r="AJ15" i="15"/>
  <c r="AW36" i="15"/>
  <c r="AZ11" i="15"/>
  <c r="AZ59" i="15"/>
  <c r="AZ57" i="15"/>
  <c r="AZ51" i="15"/>
  <c r="BD51" i="15"/>
  <c r="BD43" i="15"/>
  <c r="BD35" i="15"/>
  <c r="BD33" i="15"/>
  <c r="BD31" i="15"/>
  <c r="D24" i="15"/>
  <c r="D11" i="15"/>
  <c r="N46" i="15"/>
  <c r="N44" i="15"/>
  <c r="N13" i="15"/>
  <c r="Q55" i="15"/>
  <c r="Q51" i="15"/>
  <c r="Q49" i="15"/>
  <c r="Q47" i="15"/>
  <c r="Q45" i="15"/>
  <c r="Q43" i="15"/>
  <c r="Q41" i="15"/>
  <c r="Q23" i="15"/>
  <c r="Q19" i="15"/>
  <c r="Q17" i="15"/>
  <c r="Q15" i="15"/>
  <c r="Q13" i="15"/>
  <c r="T43" i="15"/>
  <c r="T27" i="15"/>
  <c r="W50" i="15"/>
  <c r="W46" i="15"/>
  <c r="W30" i="15"/>
  <c r="AZ14" i="15"/>
  <c r="K11" i="15"/>
  <c r="K57" i="15"/>
  <c r="Q18" i="15"/>
  <c r="Q14" i="15"/>
  <c r="AS60" i="15"/>
  <c r="AQ59" i="15"/>
  <c r="AS52" i="15"/>
  <c r="AQ51" i="15"/>
  <c r="AP50" i="15"/>
  <c r="AS48" i="15"/>
  <c r="AQ47" i="15"/>
  <c r="AS44" i="15"/>
  <c r="AQ39" i="15"/>
  <c r="AS36" i="15"/>
  <c r="AQ35" i="15"/>
  <c r="AS32" i="15"/>
  <c r="AQ31" i="15"/>
  <c r="AS28" i="15"/>
  <c r="AP26" i="15"/>
  <c r="AQ23" i="15"/>
  <c r="AP22" i="15"/>
  <c r="AS20" i="15"/>
  <c r="AQ19" i="15"/>
  <c r="AP18" i="15"/>
  <c r="AS16" i="15"/>
  <c r="AQ15" i="15"/>
  <c r="AS12" i="15"/>
  <c r="AP25" i="15"/>
  <c r="AW11" i="15"/>
  <c r="AW55" i="15"/>
  <c r="AW31" i="15"/>
  <c r="K60" i="15"/>
  <c r="K58" i="15"/>
  <c r="K56" i="15"/>
  <c r="K54" i="15"/>
  <c r="K52" i="15"/>
  <c r="K50" i="15"/>
  <c r="N47" i="15"/>
  <c r="N45" i="15"/>
  <c r="N43" i="15"/>
  <c r="N41" i="15"/>
  <c r="N39" i="15"/>
  <c r="N31" i="15"/>
  <c r="N29" i="15"/>
  <c r="N27" i="15"/>
  <c r="N25" i="15"/>
  <c r="Q11" i="15"/>
  <c r="Q20" i="15"/>
  <c r="T39" i="15"/>
  <c r="T35" i="15"/>
  <c r="T33" i="15"/>
  <c r="T31" i="15"/>
  <c r="T29" i="15"/>
  <c r="T23" i="15"/>
  <c r="T21" i="15"/>
  <c r="T19" i="15"/>
  <c r="T17" i="15"/>
  <c r="W52" i="15"/>
  <c r="W24" i="15"/>
  <c r="W20" i="15"/>
  <c r="AF51" i="15"/>
  <c r="AT51" i="15" s="1"/>
  <c r="AF27" i="15"/>
  <c r="AT27" i="15" s="1"/>
  <c r="AJ58" i="15"/>
  <c r="AJ67" i="15" s="1"/>
  <c r="AJ54" i="15"/>
  <c r="AJ50" i="15"/>
  <c r="AJ46" i="15"/>
  <c r="AJ42" i="15"/>
  <c r="AJ38" i="15"/>
  <c r="AJ34" i="15"/>
  <c r="AJ30" i="15"/>
  <c r="AJ26" i="15"/>
  <c r="AJ22" i="15"/>
  <c r="AJ18" i="15"/>
  <c r="AJ14" i="15"/>
  <c r="AW51" i="15"/>
  <c r="AW43" i="15"/>
  <c r="AW32" i="15"/>
  <c r="AW28" i="15"/>
  <c r="AZ54" i="15"/>
  <c r="AZ46" i="15"/>
  <c r="AZ38" i="15"/>
  <c r="AZ33" i="15"/>
  <c r="AZ31" i="15"/>
  <c r="AZ27" i="15"/>
  <c r="AZ19" i="15"/>
  <c r="AZ17" i="15"/>
  <c r="AZ15" i="15"/>
  <c r="BD59" i="15"/>
  <c r="BD50" i="15"/>
  <c r="BD46" i="15"/>
  <c r="BD44" i="15"/>
  <c r="BD32" i="15"/>
  <c r="BD24" i="15"/>
  <c r="BG59" i="15"/>
  <c r="BG43" i="15"/>
  <c r="BG41" i="15"/>
  <c r="BG39" i="15"/>
  <c r="BG35" i="15"/>
  <c r="BG33" i="15"/>
  <c r="N40" i="15"/>
  <c r="T38" i="15"/>
  <c r="T34" i="15"/>
  <c r="AS29" i="15"/>
  <c r="AQ20" i="15"/>
  <c r="AQ16" i="15"/>
  <c r="D12" i="15"/>
  <c r="D14" i="15"/>
  <c r="D16" i="15"/>
  <c r="D18" i="15"/>
  <c r="D20" i="15"/>
  <c r="D28" i="15"/>
  <c r="D39" i="15"/>
  <c r="D41" i="15"/>
  <c r="K51" i="15"/>
  <c r="K43" i="15"/>
  <c r="K35" i="15"/>
  <c r="K25" i="15"/>
  <c r="K21" i="15"/>
  <c r="N48" i="15"/>
  <c r="N16" i="15"/>
  <c r="Q50" i="15"/>
  <c r="Q46" i="15"/>
  <c r="W43" i="15"/>
  <c r="W41" i="15"/>
  <c r="W35" i="15"/>
  <c r="W33" i="15"/>
  <c r="W31" i="15"/>
  <c r="W29" i="15"/>
  <c r="AS59" i="15"/>
  <c r="AQ58" i="15"/>
  <c r="AQ54" i="15"/>
  <c r="AS51" i="15"/>
  <c r="AQ50" i="15"/>
  <c r="AS47" i="15"/>
  <c r="AQ46" i="15"/>
  <c r="AS43" i="15"/>
  <c r="AQ42" i="15"/>
  <c r="AS39" i="15"/>
  <c r="AQ38" i="15"/>
  <c r="AS35" i="15"/>
  <c r="AQ34" i="15"/>
  <c r="AS31" i="15"/>
  <c r="AQ30" i="15"/>
  <c r="AS27" i="15"/>
  <c r="AQ26" i="15"/>
  <c r="AF25" i="15"/>
  <c r="AT25" i="15" s="1"/>
  <c r="AS23" i="15"/>
  <c r="AQ22" i="15"/>
  <c r="AS19" i="15"/>
  <c r="AQ18" i="15"/>
  <c r="AS15" i="15"/>
  <c r="AQ14" i="15"/>
  <c r="AW60" i="15"/>
  <c r="AW56" i="15"/>
  <c r="AW52" i="15"/>
  <c r="AW19" i="15"/>
  <c r="AZ39" i="15"/>
  <c r="AZ32" i="15"/>
  <c r="AZ24" i="15"/>
  <c r="BD49" i="15"/>
  <c r="BD47" i="15"/>
  <c r="BD45" i="15"/>
  <c r="BG40" i="15"/>
  <c r="BG32" i="15"/>
  <c r="Q35" i="15"/>
  <c r="AW24" i="15"/>
  <c r="BG27" i="15"/>
  <c r="AF53" i="15"/>
  <c r="AT53" i="15" s="1"/>
  <c r="AP53" i="15"/>
  <c r="AF45" i="15"/>
  <c r="AT45" i="15" s="1"/>
  <c r="AP45" i="15"/>
  <c r="AF21" i="15"/>
  <c r="AP21" i="15"/>
  <c r="AF13" i="15"/>
  <c r="AT13" i="15" s="1"/>
  <c r="AP13" i="15"/>
  <c r="D13" i="15"/>
  <c r="D17" i="15"/>
  <c r="D19" i="15"/>
  <c r="D29" i="15"/>
  <c r="D40" i="15"/>
  <c r="K53" i="15"/>
  <c r="K42" i="15"/>
  <c r="K40" i="15"/>
  <c r="K38" i="15"/>
  <c r="K19" i="15"/>
  <c r="K15" i="15"/>
  <c r="N59" i="15"/>
  <c r="N38" i="15"/>
  <c r="N36" i="15"/>
  <c r="N32" i="15"/>
  <c r="N26" i="15"/>
  <c r="Q52" i="15"/>
  <c r="Q33" i="15"/>
  <c r="Q31" i="15"/>
  <c r="Q29" i="15"/>
  <c r="T53" i="15"/>
  <c r="T51" i="15"/>
  <c r="T49" i="15"/>
  <c r="T28" i="15"/>
  <c r="T24" i="15"/>
  <c r="T18" i="15"/>
  <c r="W40" i="15"/>
  <c r="W36" i="15"/>
  <c r="AS58" i="15"/>
  <c r="AQ41" i="15"/>
  <c r="AS34" i="15"/>
  <c r="AW48" i="15"/>
  <c r="AW44" i="15"/>
  <c r="AW35" i="15"/>
  <c r="AW20" i="15"/>
  <c r="AZ49" i="15"/>
  <c r="AZ47" i="15"/>
  <c r="AZ43" i="15"/>
  <c r="AZ41" i="15"/>
  <c r="AZ16" i="15"/>
  <c r="BD53" i="15"/>
  <c r="BD23" i="15"/>
  <c r="BD21" i="15"/>
  <c r="BG48" i="15"/>
  <c r="BG38" i="15"/>
  <c r="BG30" i="15"/>
  <c r="BG25" i="15"/>
  <c r="BG23" i="15"/>
  <c r="BG19" i="15"/>
  <c r="BG17" i="15"/>
  <c r="K47" i="15"/>
  <c r="K14" i="15"/>
  <c r="N35" i="15"/>
  <c r="Q36" i="15"/>
  <c r="Q30" i="15"/>
  <c r="T60" i="15"/>
  <c r="T50" i="15"/>
  <c r="W39" i="15"/>
  <c r="W32" i="15"/>
  <c r="AP11" i="15"/>
  <c r="AQ60" i="15"/>
  <c r="AQ56" i="15"/>
  <c r="AS53" i="15"/>
  <c r="AQ52" i="15"/>
  <c r="AS49" i="15"/>
  <c r="AQ48" i="15"/>
  <c r="AS45" i="15"/>
  <c r="AQ44" i="15"/>
  <c r="AS41" i="15"/>
  <c r="AQ40" i="15"/>
  <c r="AQ36" i="15"/>
  <c r="AS33" i="15"/>
  <c r="AQ32" i="15"/>
  <c r="AS25" i="15"/>
  <c r="AQ24" i="15"/>
  <c r="AF23" i="15"/>
  <c r="AT23" i="15" s="1"/>
  <c r="AF19" i="15"/>
  <c r="AT19" i="15" s="1"/>
  <c r="AS17" i="15"/>
  <c r="AW59" i="15"/>
  <c r="AW47" i="15"/>
  <c r="AW27" i="15"/>
  <c r="AW23" i="15"/>
  <c r="AW12" i="15"/>
  <c r="AZ25" i="15"/>
  <c r="BD60" i="15"/>
  <c r="BD56" i="15"/>
  <c r="BD34" i="15"/>
  <c r="D26" i="15"/>
  <c r="D30" i="15"/>
  <c r="D55" i="15"/>
  <c r="H53" i="15"/>
  <c r="H45" i="15"/>
  <c r="H29" i="15"/>
  <c r="H21" i="15"/>
  <c r="H13" i="15"/>
  <c r="K48" i="15"/>
  <c r="N14" i="15"/>
  <c r="Q39" i="15"/>
  <c r="T59" i="15"/>
  <c r="W18" i="15"/>
  <c r="W14" i="15"/>
  <c r="AP20" i="15"/>
  <c r="AW39" i="15"/>
  <c r="AW15" i="15"/>
  <c r="AZ48" i="15"/>
  <c r="AZ30" i="15"/>
  <c r="AZ22" i="15"/>
  <c r="BD48" i="15"/>
  <c r="BG51" i="15"/>
  <c r="BG49" i="15"/>
  <c r="BG31" i="15"/>
  <c r="BG24" i="15"/>
  <c r="BG16" i="15"/>
  <c r="N57" i="15"/>
  <c r="Q56" i="15"/>
  <c r="W56" i="15"/>
  <c r="BD57" i="15"/>
  <c r="BD55" i="15"/>
  <c r="BG56" i="15"/>
  <c r="AJ55" i="15"/>
  <c r="AZ56" i="15"/>
  <c r="D56" i="15"/>
  <c r="H57" i="15"/>
  <c r="T56" i="15"/>
  <c r="AQ55" i="15"/>
  <c r="AZ55" i="15"/>
  <c r="BG57" i="15"/>
  <c r="BG55" i="15"/>
  <c r="AP55" i="15"/>
  <c r="AF47" i="15"/>
  <c r="AT47" i="15" s="1"/>
  <c r="AP47" i="15"/>
  <c r="AF35" i="15"/>
  <c r="AT35" i="15" s="1"/>
  <c r="AP35" i="15"/>
  <c r="H59" i="15"/>
  <c r="H51" i="15"/>
  <c r="H43" i="15"/>
  <c r="H35" i="15"/>
  <c r="H31" i="15"/>
  <c r="H19" i="15"/>
  <c r="H15" i="15"/>
  <c r="K36" i="15"/>
  <c r="K27" i="15"/>
  <c r="Q59" i="15"/>
  <c r="Q48" i="15"/>
  <c r="Q27" i="15"/>
  <c r="W59" i="15"/>
  <c r="W27" i="15"/>
  <c r="AQ11" i="15"/>
  <c r="AF11" i="15"/>
  <c r="AJ19" i="15"/>
  <c r="AP19" i="15"/>
  <c r="AP51" i="15"/>
  <c r="AP27" i="15"/>
  <c r="K41" i="15"/>
  <c r="K13" i="15"/>
  <c r="N55" i="15"/>
  <c r="N53" i="15"/>
  <c r="N23" i="15"/>
  <c r="N21" i="15"/>
  <c r="N12" i="15"/>
  <c r="Q34" i="15"/>
  <c r="T47" i="15"/>
  <c r="T45" i="15"/>
  <c r="T36" i="15"/>
  <c r="T15" i="15"/>
  <c r="T13" i="15"/>
  <c r="W11" i="15"/>
  <c r="W34" i="15"/>
  <c r="AS11" i="15"/>
  <c r="AJ60" i="15"/>
  <c r="AJ56" i="15"/>
  <c r="AJ52" i="15"/>
  <c r="AJ48" i="15"/>
  <c r="AJ44" i="15"/>
  <c r="AP44" i="15"/>
  <c r="AJ40" i="15"/>
  <c r="AJ36" i="15"/>
  <c r="AJ32" i="15"/>
  <c r="AJ28" i="15"/>
  <c r="AJ24" i="15"/>
  <c r="AJ20" i="15"/>
  <c r="AJ16" i="15"/>
  <c r="AJ12" i="15"/>
  <c r="AP12" i="15"/>
  <c r="H11" i="15"/>
  <c r="AF59" i="15"/>
  <c r="AT59" i="15" s="1"/>
  <c r="AP59" i="15"/>
  <c r="AF43" i="15"/>
  <c r="AT43" i="15" s="1"/>
  <c r="AF39" i="15"/>
  <c r="AT39" i="15" s="1"/>
  <c r="AP39" i="15"/>
  <c r="H55" i="15"/>
  <c r="H47" i="15"/>
  <c r="H39" i="15"/>
  <c r="H27" i="15"/>
  <c r="H23" i="15"/>
  <c r="K59" i="15"/>
  <c r="K34" i="15"/>
  <c r="N11" i="15"/>
  <c r="Q57" i="15"/>
  <c r="Q25" i="15"/>
  <c r="Q16" i="15"/>
  <c r="W57" i="15"/>
  <c r="W48" i="15"/>
  <c r="W25" i="15"/>
  <c r="W16" i="15"/>
  <c r="D38" i="15"/>
  <c r="D42" i="15"/>
  <c r="N60" i="15"/>
  <c r="N30" i="15"/>
  <c r="T54" i="15"/>
  <c r="T22" i="15"/>
  <c r="K55" i="15"/>
  <c r="K49" i="15"/>
  <c r="K46" i="15"/>
  <c r="K39" i="15"/>
  <c r="K33" i="15"/>
  <c r="K30" i="15"/>
  <c r="K23" i="15"/>
  <c r="K17" i="15"/>
  <c r="N58" i="15"/>
  <c r="N67" i="15" s="1"/>
  <c r="N56" i="15"/>
  <c r="N54" i="15"/>
  <c r="N49" i="15"/>
  <c r="N42" i="15"/>
  <c r="N33" i="15"/>
  <c r="N24" i="15"/>
  <c r="N22" i="15"/>
  <c r="N17" i="15"/>
  <c r="Q60" i="15"/>
  <c r="Q58" i="15"/>
  <c r="Q53" i="15"/>
  <c r="Q44" i="15"/>
  <c r="Q42" i="15"/>
  <c r="Q28" i="15"/>
  <c r="Q26" i="15"/>
  <c r="Q21" i="15"/>
  <c r="Q12" i="15"/>
  <c r="T57" i="15"/>
  <c r="T48" i="15"/>
  <c r="T46" i="15"/>
  <c r="T41" i="15"/>
  <c r="T32" i="15"/>
  <c r="T30" i="15"/>
  <c r="T25" i="15"/>
  <c r="T16" i="15"/>
  <c r="T14" i="15"/>
  <c r="W60" i="15"/>
  <c r="W58" i="15"/>
  <c r="W67" i="15" s="1"/>
  <c r="W53" i="15"/>
  <c r="W44" i="15"/>
  <c r="W42" i="15"/>
  <c r="W28" i="15"/>
  <c r="W26" i="15"/>
  <c r="W21" i="15"/>
  <c r="W12" i="15"/>
  <c r="AF60" i="15"/>
  <c r="AT60" i="15" s="1"/>
  <c r="AP60" i="15"/>
  <c r="AQ57" i="15"/>
  <c r="AT56" i="15"/>
  <c r="AP56" i="15"/>
  <c r="AQ53" i="15"/>
  <c r="AF52" i="15"/>
  <c r="AT52" i="15" s="1"/>
  <c r="AS50" i="15"/>
  <c r="AF48" i="15"/>
  <c r="AT48" i="15" s="1"/>
  <c r="AP48" i="15"/>
  <c r="AQ45" i="15"/>
  <c r="AF44" i="15"/>
  <c r="AT44" i="15" s="1"/>
  <c r="AF40" i="15"/>
  <c r="AT40" i="15" s="1"/>
  <c r="AS38" i="15"/>
  <c r="AF36" i="15"/>
  <c r="AT36" i="15" s="1"/>
  <c r="AP36" i="15"/>
  <c r="AQ33" i="15"/>
  <c r="AF32" i="15"/>
  <c r="AT32" i="15" s="1"/>
  <c r="AP32" i="15"/>
  <c r="AS30" i="15"/>
  <c r="AQ29" i="15"/>
  <c r="AF28" i="15"/>
  <c r="AT28" i="15" s="1"/>
  <c r="AP28" i="15"/>
  <c r="AS26" i="15"/>
  <c r="AQ25" i="15"/>
  <c r="AF24" i="15"/>
  <c r="AT24" i="15" s="1"/>
  <c r="AP24" i="15"/>
  <c r="AS22" i="15"/>
  <c r="AS18" i="15"/>
  <c r="AF16" i="15"/>
  <c r="AT16" i="15" s="1"/>
  <c r="AP16" i="15"/>
  <c r="AQ13" i="15"/>
  <c r="AP52" i="15"/>
  <c r="K45" i="15"/>
  <c r="K29" i="15"/>
  <c r="N50" i="15"/>
  <c r="N34" i="15"/>
  <c r="N18" i="15"/>
  <c r="Q54" i="15"/>
  <c r="Q38" i="15"/>
  <c r="Q22" i="15"/>
  <c r="T58" i="15"/>
  <c r="T42" i="15"/>
  <c r="T26" i="15"/>
  <c r="W54" i="15"/>
  <c r="W38" i="15"/>
  <c r="W22" i="15"/>
  <c r="AT57" i="15"/>
  <c r="AP57" i="15"/>
  <c r="AF49" i="15"/>
  <c r="AT49" i="15" s="1"/>
  <c r="AP49" i="15"/>
  <c r="AF41" i="15"/>
  <c r="AT41" i="15" s="1"/>
  <c r="AP41" i="15"/>
  <c r="AF33" i="15"/>
  <c r="AT33" i="15" s="1"/>
  <c r="AP33" i="15"/>
  <c r="AF29" i="15"/>
  <c r="AT29" i="15" s="1"/>
  <c r="AP29" i="15"/>
  <c r="AF17" i="15"/>
  <c r="AT17" i="15" s="1"/>
  <c r="AP17" i="15"/>
  <c r="AF58" i="15"/>
  <c r="AF54" i="15"/>
  <c r="AT54" i="15" s="1"/>
  <c r="AF50" i="15"/>
  <c r="AT50" i="15" s="1"/>
  <c r="AF46" i="15"/>
  <c r="AT46" i="15" s="1"/>
  <c r="AP46" i="15"/>
  <c r="AQ43" i="15"/>
  <c r="AF42" i="15"/>
  <c r="AT42" i="15" s="1"/>
  <c r="AS40" i="15"/>
  <c r="AF38" i="15"/>
  <c r="AT38" i="15" s="1"/>
  <c r="AF34" i="15"/>
  <c r="AT34" i="15" s="1"/>
  <c r="AF30" i="15"/>
  <c r="AT30" i="15" s="1"/>
  <c r="AP30" i="15"/>
  <c r="AQ27" i="15"/>
  <c r="AF26" i="15"/>
  <c r="AT26" i="15" s="1"/>
  <c r="AS24" i="15"/>
  <c r="AF22" i="15"/>
  <c r="AT22" i="15" s="1"/>
  <c r="AF18" i="15"/>
  <c r="AT18" i="15" s="1"/>
  <c r="AF14" i="15"/>
  <c r="AT14" i="15" s="1"/>
  <c r="AP14" i="15"/>
  <c r="AJ11" i="15"/>
  <c r="AJ57" i="15"/>
  <c r="AJ53" i="15"/>
  <c r="AJ49" i="15"/>
  <c r="AJ45" i="15"/>
  <c r="AJ41" i="15"/>
  <c r="AJ33" i="15"/>
  <c r="AJ29" i="15"/>
  <c r="AJ25" i="15"/>
  <c r="AJ21" i="15"/>
  <c r="AJ17" i="15"/>
  <c r="AJ13" i="15"/>
  <c r="AP58" i="15"/>
  <c r="AP42" i="15"/>
  <c r="AP34" i="15"/>
  <c r="AP23" i="15"/>
  <c r="AF31" i="15"/>
  <c r="AT31" i="15" s="1"/>
  <c r="AP31" i="15"/>
  <c r="AQ28" i="15"/>
  <c r="AS21" i="15"/>
  <c r="AF15" i="15"/>
  <c r="AT15" i="15" s="1"/>
  <c r="AP15" i="15"/>
  <c r="AS13" i="15"/>
  <c r="AQ12" i="15"/>
  <c r="AP54" i="15"/>
  <c r="AP38" i="15"/>
  <c r="AW58" i="15"/>
  <c r="AW67" i="15" s="1"/>
  <c r="AW53" i="15"/>
  <c r="AW50" i="15"/>
  <c r="AW45" i="15"/>
  <c r="AW42" i="15"/>
  <c r="AW34" i="15"/>
  <c r="AW29" i="15"/>
  <c r="AW26" i="15"/>
  <c r="AW21" i="15"/>
  <c r="AW18" i="15"/>
  <c r="AW13" i="15"/>
  <c r="AZ60" i="15"/>
  <c r="AZ58" i="15"/>
  <c r="AZ67" i="15" s="1"/>
  <c r="AZ53" i="15"/>
  <c r="AZ44" i="15"/>
  <c r="AZ42" i="15"/>
  <c r="AZ37" i="15"/>
  <c r="AZ28" i="15"/>
  <c r="AZ26" i="15"/>
  <c r="AZ21" i="15"/>
  <c r="AZ12" i="15"/>
  <c r="BG52" i="15"/>
  <c r="BG50" i="15"/>
  <c r="BG45" i="15"/>
  <c r="BG36" i="15"/>
  <c r="BG34" i="15"/>
  <c r="BG29" i="15"/>
  <c r="BG20" i="15"/>
  <c r="BG18" i="15"/>
  <c r="BG13" i="15"/>
  <c r="AW57" i="15"/>
  <c r="AW54" i="15"/>
  <c r="AW49" i="15"/>
  <c r="AW46" i="15"/>
  <c r="AW41" i="15"/>
  <c r="AW38" i="15"/>
  <c r="AW33" i="15"/>
  <c r="AW30" i="15"/>
  <c r="AW25" i="15"/>
  <c r="AW22" i="15"/>
  <c r="AW17" i="15"/>
  <c r="AW14" i="15"/>
  <c r="AZ52" i="15"/>
  <c r="AZ50" i="15"/>
  <c r="AZ45" i="15"/>
  <c r="AZ36" i="15"/>
  <c r="AZ34" i="15"/>
  <c r="AZ29" i="15"/>
  <c r="AZ20" i="15"/>
  <c r="AZ18" i="15"/>
  <c r="AZ13" i="15"/>
  <c r="BG60" i="15"/>
  <c r="BG58" i="15"/>
  <c r="BG67" i="15" s="1"/>
  <c r="BG53" i="15"/>
  <c r="BG44" i="15"/>
  <c r="BG42" i="15"/>
  <c r="BG37" i="15"/>
  <c r="BG28" i="15"/>
  <c r="BG26" i="15"/>
  <c r="BG21" i="15"/>
  <c r="BG12" i="15"/>
  <c r="AJ57" i="13"/>
  <c r="BC54" i="16"/>
  <c r="BC53" i="16"/>
  <c r="BC52" i="16"/>
  <c r="BC51" i="16"/>
  <c r="BC50" i="16"/>
  <c r="BC49" i="16"/>
  <c r="BC48" i="16"/>
  <c r="BC47" i="16"/>
  <c r="BC46" i="16"/>
  <c r="BC45" i="16"/>
  <c r="BC44" i="16"/>
  <c r="BC43" i="16"/>
  <c r="BC35" i="16"/>
  <c r="BC34" i="16"/>
  <c r="BC33" i="16"/>
  <c r="BC32" i="16"/>
  <c r="BC31" i="16"/>
  <c r="BC29" i="16"/>
  <c r="BC24" i="16"/>
  <c r="BC23" i="16"/>
  <c r="BC22" i="16"/>
  <c r="BC21" i="16"/>
  <c r="BC60" i="13"/>
  <c r="BC59" i="13"/>
  <c r="BC58" i="13"/>
  <c r="BC57" i="13"/>
  <c r="BC55" i="13"/>
  <c r="BC54" i="13"/>
  <c r="BC53" i="13"/>
  <c r="BC52" i="13"/>
  <c r="BC51" i="13"/>
  <c r="BC50" i="13"/>
  <c r="BC49" i="13"/>
  <c r="BC48" i="13"/>
  <c r="BC47" i="13"/>
  <c r="BC46" i="13"/>
  <c r="BC45" i="13"/>
  <c r="BC44" i="13"/>
  <c r="BC43" i="13"/>
  <c r="BC35" i="13"/>
  <c r="BC34" i="13"/>
  <c r="BC33" i="13"/>
  <c r="BC32" i="13"/>
  <c r="BC31" i="13"/>
  <c r="BC30" i="13"/>
  <c r="BC29" i="13"/>
  <c r="BC24" i="13"/>
  <c r="BC23" i="13"/>
  <c r="BC22" i="13"/>
  <c r="BC21" i="13"/>
  <c r="AW57" i="13"/>
  <c r="K57" i="13"/>
  <c r="W55" i="13"/>
  <c r="AZ60" i="16"/>
  <c r="AZ59" i="16"/>
  <c r="AZ58" i="16"/>
  <c r="BM54" i="16"/>
  <c r="BJ54" i="16"/>
  <c r="BG54" i="16"/>
  <c r="AZ54" i="16"/>
  <c r="AW54" i="16"/>
  <c r="AS54" i="16"/>
  <c r="AQ54" i="16"/>
  <c r="AP54" i="16"/>
  <c r="AN54" i="16"/>
  <c r="BD54" i="16" s="1"/>
  <c r="AJ54" i="16"/>
  <c r="AF54" i="16"/>
  <c r="AC54" i="16"/>
  <c r="W54" i="16"/>
  <c r="T54" i="16"/>
  <c r="Q54" i="16"/>
  <c r="H54" i="16"/>
  <c r="D54" i="16"/>
  <c r="Y54" i="16" s="1"/>
  <c r="BM53" i="16"/>
  <c r="BJ53" i="16"/>
  <c r="BG53" i="16"/>
  <c r="AZ53" i="16"/>
  <c r="AW53" i="16"/>
  <c r="AS53" i="16"/>
  <c r="AQ53" i="16"/>
  <c r="AR53" i="16" s="1"/>
  <c r="AN53" i="16"/>
  <c r="BD53" i="16" s="1"/>
  <c r="AJ53" i="16"/>
  <c r="AF53" i="16"/>
  <c r="AC53" i="16"/>
  <c r="T53" i="16"/>
  <c r="Q53" i="16"/>
  <c r="N53" i="16"/>
  <c r="K53" i="16"/>
  <c r="H53" i="16"/>
  <c r="D53" i="16"/>
  <c r="Y53" i="16" s="1"/>
  <c r="BM52" i="16"/>
  <c r="BJ52" i="16"/>
  <c r="BG52" i="16"/>
  <c r="AZ52" i="16"/>
  <c r="AW52" i="16"/>
  <c r="AS52" i="16"/>
  <c r="AQ52" i="16"/>
  <c r="AP52" i="16"/>
  <c r="AN52" i="16"/>
  <c r="BD52" i="16" s="1"/>
  <c r="AJ52" i="16"/>
  <c r="AF52" i="16"/>
  <c r="AC52" i="16"/>
  <c r="W52" i="16"/>
  <c r="T52" i="16"/>
  <c r="Q52" i="16"/>
  <c r="N52" i="16"/>
  <c r="K52" i="16"/>
  <c r="H52" i="16"/>
  <c r="D52" i="16"/>
  <c r="Y52" i="16" s="1"/>
  <c r="BM51" i="16"/>
  <c r="BJ51" i="16"/>
  <c r="BG51" i="16"/>
  <c r="AZ51" i="16"/>
  <c r="AS51" i="16"/>
  <c r="AQ51" i="16"/>
  <c r="AP51" i="16"/>
  <c r="AN51" i="16"/>
  <c r="BD51" i="16" s="1"/>
  <c r="AJ51" i="16"/>
  <c r="AF51" i="16"/>
  <c r="AC51" i="16"/>
  <c r="W51" i="16"/>
  <c r="T51" i="16"/>
  <c r="Q51" i="16"/>
  <c r="N51" i="16"/>
  <c r="K51" i="16"/>
  <c r="H51" i="16"/>
  <c r="D51" i="16"/>
  <c r="Y51" i="16" s="1"/>
  <c r="BJ50" i="16"/>
  <c r="BG50" i="16"/>
  <c r="AZ50" i="16"/>
  <c r="AW50" i="16"/>
  <c r="AS50" i="16"/>
  <c r="AQ50" i="16"/>
  <c r="AP50" i="16"/>
  <c r="AN50" i="16"/>
  <c r="BD50" i="16" s="1"/>
  <c r="AJ50" i="16"/>
  <c r="AF50" i="16"/>
  <c r="AC50" i="16"/>
  <c r="W50" i="16"/>
  <c r="T50" i="16"/>
  <c r="Q50" i="16"/>
  <c r="N50" i="16"/>
  <c r="K50" i="16"/>
  <c r="H50" i="16"/>
  <c r="D50" i="16"/>
  <c r="Y50" i="16" s="1"/>
  <c r="BM49" i="16"/>
  <c r="BJ49" i="16"/>
  <c r="BG49" i="16"/>
  <c r="AZ49" i="16"/>
  <c r="AS49" i="16"/>
  <c r="AQ49" i="16"/>
  <c r="AP49" i="16"/>
  <c r="AN49" i="16"/>
  <c r="BD49" i="16" s="1"/>
  <c r="AJ49" i="16"/>
  <c r="AF49" i="16"/>
  <c r="AC49" i="16"/>
  <c r="W49" i="16"/>
  <c r="T49" i="16"/>
  <c r="Q49" i="16"/>
  <c r="N49" i="16"/>
  <c r="K49" i="16"/>
  <c r="H49" i="16"/>
  <c r="D49" i="16"/>
  <c r="Y49" i="16" s="1"/>
  <c r="BM48" i="16"/>
  <c r="BJ48" i="16"/>
  <c r="BG48" i="16"/>
  <c r="AZ48" i="16"/>
  <c r="AW48" i="16"/>
  <c r="AS48" i="16"/>
  <c r="AR48" i="16"/>
  <c r="AN48" i="16"/>
  <c r="BD48" i="16" s="1"/>
  <c r="AF48" i="16"/>
  <c r="AC48" i="16"/>
  <c r="W48" i="16"/>
  <c r="T48" i="16"/>
  <c r="Q48" i="16"/>
  <c r="N48" i="16"/>
  <c r="K48" i="16"/>
  <c r="H48" i="16"/>
  <c r="D48" i="16"/>
  <c r="Y48" i="16" s="1"/>
  <c r="BM47" i="16"/>
  <c r="BJ47" i="16"/>
  <c r="BG47" i="16"/>
  <c r="AZ47" i="16"/>
  <c r="AW47" i="16"/>
  <c r="AS47" i="16"/>
  <c r="AQ47" i="16"/>
  <c r="AP47" i="16"/>
  <c r="AN47" i="16"/>
  <c r="BD47" i="16" s="1"/>
  <c r="AJ47" i="16"/>
  <c r="AF47" i="16"/>
  <c r="AC47" i="16"/>
  <c r="W47" i="16"/>
  <c r="T47" i="16"/>
  <c r="Q47" i="16"/>
  <c r="N47" i="16"/>
  <c r="K47" i="16"/>
  <c r="H47" i="16"/>
  <c r="D47" i="16"/>
  <c r="Y47" i="16" s="1"/>
  <c r="BM46" i="16"/>
  <c r="BJ46" i="16"/>
  <c r="BG46" i="16"/>
  <c r="AZ46" i="16"/>
  <c r="AW46" i="16"/>
  <c r="AS46" i="16"/>
  <c r="AQ46" i="16"/>
  <c r="AP46" i="16"/>
  <c r="AN46" i="16"/>
  <c r="BD46" i="16" s="1"/>
  <c r="AJ46" i="16"/>
  <c r="AF46" i="16"/>
  <c r="AC46" i="16"/>
  <c r="W46" i="16"/>
  <c r="T46" i="16"/>
  <c r="Q46" i="16"/>
  <c r="N46" i="16"/>
  <c r="H46" i="16"/>
  <c r="D46" i="16"/>
  <c r="Y46" i="16" s="1"/>
  <c r="BM45" i="16"/>
  <c r="BJ45" i="16"/>
  <c r="BG45" i="16"/>
  <c r="AZ45" i="16"/>
  <c r="AW45" i="16"/>
  <c r="AS45" i="16"/>
  <c r="AQ45" i="16"/>
  <c r="AP45" i="16"/>
  <c r="AN45" i="16"/>
  <c r="BD45" i="16" s="1"/>
  <c r="AJ45" i="16"/>
  <c r="AF45" i="16"/>
  <c r="AC45" i="16"/>
  <c r="W45" i="16"/>
  <c r="T45" i="16"/>
  <c r="Q45" i="16"/>
  <c r="N45" i="16"/>
  <c r="K45" i="16"/>
  <c r="H45" i="16"/>
  <c r="Y45" i="16"/>
  <c r="BM44" i="16"/>
  <c r="BJ44" i="16"/>
  <c r="BG44" i="16"/>
  <c r="AZ44" i="16"/>
  <c r="AW44" i="16"/>
  <c r="AS44" i="16"/>
  <c r="AQ44" i="16"/>
  <c r="AP44" i="16"/>
  <c r="AN44" i="16"/>
  <c r="BD44" i="16" s="1"/>
  <c r="AJ44" i="16"/>
  <c r="AF44" i="16"/>
  <c r="AC44" i="16"/>
  <c r="W44" i="16"/>
  <c r="T44" i="16"/>
  <c r="Q44" i="16"/>
  <c r="N44" i="16"/>
  <c r="K44" i="16"/>
  <c r="H44" i="16"/>
  <c r="Y44" i="16"/>
  <c r="BM43" i="16"/>
  <c r="BJ43" i="16"/>
  <c r="BG43" i="16"/>
  <c r="AZ43" i="16"/>
  <c r="AW43" i="16"/>
  <c r="AS43" i="16"/>
  <c r="AQ43" i="16"/>
  <c r="AP43" i="16"/>
  <c r="AN43" i="16"/>
  <c r="BD43" i="16" s="1"/>
  <c r="AJ43" i="16"/>
  <c r="AF43" i="16"/>
  <c r="AC43" i="16"/>
  <c r="W43" i="16"/>
  <c r="T43" i="16"/>
  <c r="Q43" i="16"/>
  <c r="N43" i="16"/>
  <c r="K43" i="16"/>
  <c r="H43" i="16"/>
  <c r="Y43" i="16"/>
  <c r="AZ37" i="16"/>
  <c r="AZ36" i="16"/>
  <c r="BM35" i="16"/>
  <c r="BJ35" i="16"/>
  <c r="BG35" i="16"/>
  <c r="AW35" i="16"/>
  <c r="AS35" i="16"/>
  <c r="AP35" i="16"/>
  <c r="AN35" i="16"/>
  <c r="BD35" i="16" s="1"/>
  <c r="AF35" i="16"/>
  <c r="AC35" i="16"/>
  <c r="W35" i="16"/>
  <c r="W66" i="16" s="1"/>
  <c r="T35" i="16"/>
  <c r="Q35" i="16"/>
  <c r="N35" i="16"/>
  <c r="K35" i="16"/>
  <c r="H35" i="16"/>
  <c r="D35" i="16"/>
  <c r="Y35" i="16" s="1"/>
  <c r="BJ34" i="16"/>
  <c r="BG34" i="16"/>
  <c r="AZ34" i="16"/>
  <c r="AW34" i="16"/>
  <c r="AS34" i="16"/>
  <c r="AQ34" i="16"/>
  <c r="AP34" i="16"/>
  <c r="AN34" i="16"/>
  <c r="AJ34" i="16"/>
  <c r="AF34" i="16"/>
  <c r="AC34" i="16"/>
  <c r="T34" i="16"/>
  <c r="Q34" i="16"/>
  <c r="N34" i="16"/>
  <c r="K34" i="16"/>
  <c r="H34" i="16"/>
  <c r="D34" i="16"/>
  <c r="BM33" i="16"/>
  <c r="BJ33" i="16"/>
  <c r="BG33" i="16"/>
  <c r="AZ33" i="16"/>
  <c r="BD33" i="16"/>
  <c r="BM32" i="16"/>
  <c r="BJ32" i="16"/>
  <c r="BG32" i="16"/>
  <c r="AZ32" i="16"/>
  <c r="BD32" i="16"/>
  <c r="BM31" i="16"/>
  <c r="BJ31" i="16"/>
  <c r="BG31" i="16"/>
  <c r="AZ31" i="16"/>
  <c r="BD31" i="16"/>
  <c r="BN31" i="16"/>
  <c r="AZ30" i="16"/>
  <c r="BM29" i="16"/>
  <c r="BJ29" i="16"/>
  <c r="BG29" i="16"/>
  <c r="AZ29" i="16"/>
  <c r="AZ27" i="16"/>
  <c r="AZ26" i="16"/>
  <c r="AZ25" i="16"/>
  <c r="BM24" i="16"/>
  <c r="BJ24" i="16"/>
  <c r="AZ24" i="16"/>
  <c r="BD24" i="16"/>
  <c r="BM23" i="16"/>
  <c r="BJ23" i="16"/>
  <c r="BG23" i="16"/>
  <c r="AZ23" i="16"/>
  <c r="BD23" i="16"/>
  <c r="BN23" i="16"/>
  <c r="BM22" i="16"/>
  <c r="BJ22" i="16"/>
  <c r="BG22" i="16"/>
  <c r="AZ22" i="16"/>
  <c r="BD22" i="16"/>
  <c r="BM21" i="16"/>
  <c r="BJ21" i="16"/>
  <c r="BG21" i="16"/>
  <c r="BD21" i="16"/>
  <c r="BN21" i="16"/>
  <c r="AZ20" i="16"/>
  <c r="AZ19" i="16"/>
  <c r="AZ18" i="16"/>
  <c r="AZ17" i="16"/>
  <c r="AZ16" i="16"/>
  <c r="AZ15" i="16"/>
  <c r="AZ14" i="16"/>
  <c r="AZ13" i="16"/>
  <c r="AZ12" i="16"/>
  <c r="AZ11" i="16"/>
  <c r="BC65" i="13" l="1"/>
  <c r="BC61" i="13"/>
  <c r="X55" i="15"/>
  <c r="AZ61" i="16"/>
  <c r="BJ58" i="15"/>
  <c r="BJ67" i="15" s="1"/>
  <c r="BJ61" i="16"/>
  <c r="BC61" i="16"/>
  <c r="BG61" i="16"/>
  <c r="BM61" i="16"/>
  <c r="H67" i="15"/>
  <c r="AS67" i="15"/>
  <c r="AQ67" i="15"/>
  <c r="AT58" i="15"/>
  <c r="AT67" i="15" s="1"/>
  <c r="AF67" i="15"/>
  <c r="AP67" i="15"/>
  <c r="Q67" i="15"/>
  <c r="K67" i="15"/>
  <c r="T67" i="15"/>
  <c r="BD67" i="15"/>
  <c r="D67" i="15"/>
  <c r="K61" i="16"/>
  <c r="AC61" i="16"/>
  <c r="BI61" i="15"/>
  <c r="AP61" i="16"/>
  <c r="W61" i="16"/>
  <c r="N61" i="16"/>
  <c r="AF61" i="16"/>
  <c r="AQ66" i="16"/>
  <c r="AQ61" i="16"/>
  <c r="D61" i="16"/>
  <c r="Q61" i="16"/>
  <c r="AJ66" i="16"/>
  <c r="AJ61" i="16"/>
  <c r="AS66" i="16"/>
  <c r="AS61" i="16"/>
  <c r="H61" i="16"/>
  <c r="T61" i="16"/>
  <c r="AN61" i="16"/>
  <c r="AW61" i="16"/>
  <c r="AF66" i="16"/>
  <c r="BH61" i="15"/>
  <c r="W61" i="15"/>
  <c r="AJ61" i="15"/>
  <c r="AF61" i="15"/>
  <c r="Q61" i="15"/>
  <c r="N61" i="15"/>
  <c r="AQ61" i="15"/>
  <c r="D61" i="15"/>
  <c r="T61" i="15"/>
  <c r="AP61" i="15"/>
  <c r="AW61" i="15"/>
  <c r="K61" i="15"/>
  <c r="H61" i="15"/>
  <c r="AZ61" i="15"/>
  <c r="BD61" i="15"/>
  <c r="N66" i="16"/>
  <c r="AZ66" i="16"/>
  <c r="BC66" i="16"/>
  <c r="Q66" i="16"/>
  <c r="BN46" i="16"/>
  <c r="BJ66" i="16"/>
  <c r="BJ55" i="15"/>
  <c r="BJ66" i="15" s="1"/>
  <c r="BJ21" i="15"/>
  <c r="BJ65" i="15" s="1"/>
  <c r="AR25" i="15"/>
  <c r="BD66" i="16"/>
  <c r="H66" i="16"/>
  <c r="T66" i="16"/>
  <c r="BD34" i="16"/>
  <c r="BD61" i="16" s="1"/>
  <c r="AN66" i="16"/>
  <c r="BN50" i="16"/>
  <c r="BN52" i="16"/>
  <c r="BM66" i="16"/>
  <c r="Y34" i="16"/>
  <c r="D66" i="16"/>
  <c r="BG66" i="16"/>
  <c r="K66" i="16"/>
  <c r="AC66" i="16"/>
  <c r="AP66" i="16"/>
  <c r="AT21" i="15"/>
  <c r="AT65" i="15" s="1"/>
  <c r="AF65" i="15"/>
  <c r="AQ65" i="15"/>
  <c r="AW65" i="15"/>
  <c r="AC65" i="15"/>
  <c r="AR17" i="15"/>
  <c r="AP66" i="15"/>
  <c r="AZ66" i="15"/>
  <c r="BD65" i="15"/>
  <c r="AS65" i="15"/>
  <c r="BG65" i="15"/>
  <c r="AZ65" i="15"/>
  <c r="AJ65" i="15"/>
  <c r="X12" i="15"/>
  <c r="AP65" i="15"/>
  <c r="AQ64" i="15"/>
  <c r="AP64" i="15"/>
  <c r="AW64" i="15"/>
  <c r="BI64" i="15"/>
  <c r="BH64" i="15"/>
  <c r="AS64" i="15"/>
  <c r="AJ64" i="15"/>
  <c r="BG66" i="15"/>
  <c r="AZ64" i="15"/>
  <c r="BD64" i="15"/>
  <c r="AF64" i="15"/>
  <c r="AC64" i="15"/>
  <c r="AW66" i="15"/>
  <c r="AT55" i="15"/>
  <c r="AT66" i="15" s="1"/>
  <c r="AF66" i="15"/>
  <c r="AQ66" i="15"/>
  <c r="AC66" i="15"/>
  <c r="AJ66" i="15"/>
  <c r="BD66" i="15"/>
  <c r="X19" i="15"/>
  <c r="AR49" i="15"/>
  <c r="AR26" i="15"/>
  <c r="X17" i="15"/>
  <c r="AR40" i="15"/>
  <c r="AR21" i="15"/>
  <c r="BN45" i="16"/>
  <c r="BN22" i="16"/>
  <c r="BN61" i="16" s="1"/>
  <c r="BN34" i="16"/>
  <c r="BN44" i="16"/>
  <c r="BN47" i="16"/>
  <c r="BN49" i="16"/>
  <c r="BN51" i="16"/>
  <c r="BN53" i="16"/>
  <c r="BN54" i="16"/>
  <c r="BN48" i="16"/>
  <c r="BN29" i="16"/>
  <c r="BN32" i="16"/>
  <c r="BN24" i="16"/>
  <c r="BN43" i="16"/>
  <c r="BN35" i="16"/>
  <c r="BN33" i="16"/>
  <c r="X60" i="15"/>
  <c r="AR47" i="15"/>
  <c r="X49" i="15"/>
  <c r="AT11" i="15"/>
  <c r="X24" i="15"/>
  <c r="X11" i="15"/>
  <c r="AR20" i="15"/>
  <c r="X15" i="15"/>
  <c r="AR22" i="15"/>
  <c r="X23" i="15"/>
  <c r="AR18" i="15"/>
  <c r="X52" i="15"/>
  <c r="AR16" i="15"/>
  <c r="X44" i="15"/>
  <c r="AR58" i="15"/>
  <c r="AR23" i="15"/>
  <c r="X14" i="15"/>
  <c r="X50" i="15"/>
  <c r="X20" i="15"/>
  <c r="X31" i="15"/>
  <c r="X43" i="15"/>
  <c r="X41" i="15"/>
  <c r="X47" i="15"/>
  <c r="AR51" i="15"/>
  <c r="X27" i="15"/>
  <c r="AR35" i="15"/>
  <c r="X35" i="15"/>
  <c r="AR19" i="15"/>
  <c r="X33" i="15"/>
  <c r="AR38" i="15"/>
  <c r="AR31" i="15"/>
  <c r="X45" i="15"/>
  <c r="AR11" i="15"/>
  <c r="AR14" i="15"/>
  <c r="X38" i="15"/>
  <c r="AR56" i="15"/>
  <c r="X21" i="15"/>
  <c r="X30" i="15"/>
  <c r="X13" i="15"/>
  <c r="X18" i="15"/>
  <c r="X48" i="15"/>
  <c r="AR54" i="15"/>
  <c r="AR46" i="15"/>
  <c r="AR41" i="15"/>
  <c r="X28" i="15"/>
  <c r="X53" i="15"/>
  <c r="AR39" i="15"/>
  <c r="AR59" i="15"/>
  <c r="X59" i="15"/>
  <c r="X56" i="15"/>
  <c r="X40" i="15"/>
  <c r="AR15" i="15"/>
  <c r="X22" i="15"/>
  <c r="AR32" i="15"/>
  <c r="AR30" i="15"/>
  <c r="AR48" i="15"/>
  <c r="X46" i="15"/>
  <c r="X36" i="15"/>
  <c r="X39" i="15"/>
  <c r="X51" i="15"/>
  <c r="AR50" i="15"/>
  <c r="X29" i="15"/>
  <c r="AR34" i="15"/>
  <c r="AR52" i="15"/>
  <c r="AR45" i="15"/>
  <c r="AR44" i="15"/>
  <c r="AR42" i="15"/>
  <c r="X58" i="15"/>
  <c r="X32" i="15"/>
  <c r="AR57" i="15"/>
  <c r="AR13" i="15"/>
  <c r="X34" i="15"/>
  <c r="AR53" i="15"/>
  <c r="AR43" i="15"/>
  <c r="AR33" i="15"/>
  <c r="AR36" i="15"/>
  <c r="AR60" i="15"/>
  <c r="AR24" i="15"/>
  <c r="AR55" i="15"/>
  <c r="X57" i="15"/>
  <c r="X16" i="15"/>
  <c r="X25" i="15"/>
  <c r="AR29" i="15"/>
  <c r="X54" i="15"/>
  <c r="X42" i="15"/>
  <c r="AR12" i="15"/>
  <c r="AR28" i="15"/>
  <c r="X26" i="15"/>
  <c r="AR27" i="15"/>
  <c r="E54" i="16"/>
  <c r="AT35" i="16"/>
  <c r="AR35" i="16"/>
  <c r="L63" i="16"/>
  <c r="E47" i="16"/>
  <c r="X46" i="16"/>
  <c r="E46" i="16"/>
  <c r="E48" i="16"/>
  <c r="X48" i="16"/>
  <c r="AR49" i="16"/>
  <c r="X50" i="16"/>
  <c r="E53" i="16"/>
  <c r="X53" i="16"/>
  <c r="AR54" i="16"/>
  <c r="AR44" i="16"/>
  <c r="X35" i="16"/>
  <c r="E43" i="16"/>
  <c r="AR50" i="16"/>
  <c r="X52" i="16"/>
  <c r="AR43" i="16"/>
  <c r="X44" i="16"/>
  <c r="X34" i="16"/>
  <c r="X43" i="16"/>
  <c r="E49" i="16"/>
  <c r="X49" i="16"/>
  <c r="E34" i="16"/>
  <c r="E35" i="16"/>
  <c r="AR47" i="16"/>
  <c r="E51" i="16"/>
  <c r="E45" i="16"/>
  <c r="X47" i="16"/>
  <c r="E50" i="16"/>
  <c r="E52" i="16"/>
  <c r="AS62" i="16"/>
  <c r="E44" i="16"/>
  <c r="AR46" i="16"/>
  <c r="X54" i="16"/>
  <c r="AQ62" i="16"/>
  <c r="AR45" i="16"/>
  <c r="AR51" i="16"/>
  <c r="AP62" i="16"/>
  <c r="AR34" i="16"/>
  <c r="X45" i="16"/>
  <c r="X51" i="16"/>
  <c r="AR52" i="16"/>
  <c r="X67" i="15" l="1"/>
  <c r="AR67" i="15"/>
  <c r="AR64" i="15"/>
  <c r="AR61" i="15"/>
  <c r="AT61" i="15"/>
  <c r="X61" i="16"/>
  <c r="Y66" i="16"/>
  <c r="Y61" i="16"/>
  <c r="E61" i="16"/>
  <c r="AT66" i="16"/>
  <c r="AT61" i="16"/>
  <c r="AT62" i="16" s="1"/>
  <c r="AR61" i="16"/>
  <c r="AR62" i="16" s="1"/>
  <c r="AR66" i="16"/>
  <c r="X61" i="15"/>
  <c r="X66" i="16"/>
  <c r="E66" i="16"/>
  <c r="BN66" i="16"/>
  <c r="AR65" i="15"/>
  <c r="AT64" i="15"/>
  <c r="AR66" i="15"/>
  <c r="F64" i="15"/>
  <c r="O64" i="15"/>
  <c r="R65" i="15"/>
  <c r="F66" i="15"/>
  <c r="I65" i="15"/>
  <c r="R66" i="15"/>
  <c r="L66" i="15"/>
  <c r="P65" i="15"/>
  <c r="V64" i="15"/>
  <c r="P64" i="15"/>
  <c r="R64" i="15"/>
  <c r="J66" i="15"/>
  <c r="V66" i="15"/>
  <c r="P66" i="15"/>
  <c r="U65" i="15"/>
  <c r="L65" i="15"/>
  <c r="L64" i="15"/>
  <c r="J64" i="15"/>
  <c r="U66" i="15"/>
  <c r="I66" i="15"/>
  <c r="S65" i="15"/>
  <c r="M65" i="15"/>
  <c r="F65" i="15"/>
  <c r="S64" i="15"/>
  <c r="C66" i="15"/>
  <c r="J65" i="15"/>
  <c r="C65" i="15"/>
  <c r="O65" i="15"/>
  <c r="I64" i="15"/>
  <c r="C64" i="15"/>
  <c r="G64" i="15"/>
  <c r="G66" i="15"/>
  <c r="G65" i="15"/>
  <c r="M66" i="15"/>
  <c r="U64" i="15"/>
  <c r="S66" i="15"/>
  <c r="O66" i="15"/>
  <c r="V65" i="15"/>
  <c r="M64" i="15"/>
  <c r="AN60" i="15"/>
  <c r="BA60" i="15" s="1"/>
  <c r="AN59" i="15"/>
  <c r="BA59" i="15" s="1"/>
  <c r="AN58" i="15"/>
  <c r="AN57" i="15"/>
  <c r="BA57" i="15" s="1"/>
  <c r="AN56" i="15"/>
  <c r="BA56" i="15" s="1"/>
  <c r="AN55" i="15"/>
  <c r="AN54" i="15"/>
  <c r="BA54" i="15" s="1"/>
  <c r="AN53" i="15"/>
  <c r="BA53" i="15" s="1"/>
  <c r="AN52" i="15"/>
  <c r="BA52" i="15" s="1"/>
  <c r="AN51" i="15"/>
  <c r="BA51" i="15" s="1"/>
  <c r="AN50" i="15"/>
  <c r="BA50" i="15" s="1"/>
  <c r="AN49" i="15"/>
  <c r="BA49" i="15" s="1"/>
  <c r="AN48" i="15"/>
  <c r="BA48" i="15" s="1"/>
  <c r="AN47" i="15"/>
  <c r="BA47" i="15" s="1"/>
  <c r="AN46" i="15"/>
  <c r="BA46" i="15" s="1"/>
  <c r="AN45" i="15"/>
  <c r="BA45" i="15" s="1"/>
  <c r="AN44" i="15"/>
  <c r="BA44" i="15" s="1"/>
  <c r="AN43" i="15"/>
  <c r="BA43" i="15" s="1"/>
  <c r="BA42" i="15"/>
  <c r="BA41" i="15"/>
  <c r="BA40" i="15"/>
  <c r="BA38" i="15"/>
  <c r="BA37" i="15"/>
  <c r="BA36" i="15"/>
  <c r="AN35" i="15"/>
  <c r="BA35" i="15" s="1"/>
  <c r="AN34" i="15"/>
  <c r="BA34" i="15" s="1"/>
  <c r="AN33" i="15"/>
  <c r="BA33" i="15" s="1"/>
  <c r="AN32" i="15"/>
  <c r="BA32" i="15" s="1"/>
  <c r="AN31" i="15"/>
  <c r="BA31" i="15" s="1"/>
  <c r="BA30" i="15"/>
  <c r="BA29" i="15"/>
  <c r="BA28" i="15"/>
  <c r="BA27" i="15"/>
  <c r="BA26" i="15"/>
  <c r="BA25" i="15"/>
  <c r="AN24" i="15"/>
  <c r="BA24" i="15" s="1"/>
  <c r="AN23" i="15"/>
  <c r="BA23" i="15" s="1"/>
  <c r="AN22" i="15"/>
  <c r="BA22" i="15" s="1"/>
  <c r="AN21" i="15"/>
  <c r="BA20" i="15"/>
  <c r="BA19" i="15"/>
  <c r="BA18" i="15"/>
  <c r="BA17" i="15"/>
  <c r="BA16" i="15"/>
  <c r="BA15" i="15"/>
  <c r="BA14" i="15"/>
  <c r="BA13" i="15"/>
  <c r="BJ11" i="15"/>
  <c r="BJ61" i="15" s="1"/>
  <c r="BG11" i="15"/>
  <c r="BG61" i="15" s="1"/>
  <c r="BA11" i="15"/>
  <c r="BA58" i="15" l="1"/>
  <c r="BA67" i="15" s="1"/>
  <c r="AN67" i="15"/>
  <c r="B63" i="15"/>
  <c r="AN61" i="15"/>
  <c r="BA21" i="15"/>
  <c r="BA65" i="15" s="1"/>
  <c r="AN65" i="15"/>
  <c r="BJ64" i="15"/>
  <c r="AN64" i="15"/>
  <c r="BG64" i="15"/>
  <c r="BA55" i="15"/>
  <c r="BA66" i="15" s="1"/>
  <c r="AN66" i="15"/>
  <c r="BK54" i="15"/>
  <c r="BK45" i="15"/>
  <c r="BA12" i="15"/>
  <c r="BK59" i="15"/>
  <c r="R63" i="15"/>
  <c r="BK20" i="15"/>
  <c r="BK38" i="15"/>
  <c r="BK39" i="15"/>
  <c r="BK14" i="15"/>
  <c r="BK18" i="15"/>
  <c r="BK30" i="15"/>
  <c r="BK58" i="15"/>
  <c r="BK34" i="15"/>
  <c r="BK49" i="15"/>
  <c r="BK24" i="15"/>
  <c r="BK40" i="15"/>
  <c r="BA39" i="15"/>
  <c r="BK13" i="15"/>
  <c r="BK29" i="15"/>
  <c r="BK31" i="15"/>
  <c r="BK41" i="15"/>
  <c r="BK44" i="15"/>
  <c r="BK46" i="15"/>
  <c r="BK51" i="15"/>
  <c r="BK56" i="15"/>
  <c r="BK60" i="15"/>
  <c r="V63" i="15"/>
  <c r="P63" i="15"/>
  <c r="L63" i="15"/>
  <c r="J63" i="15"/>
  <c r="U63" i="15"/>
  <c r="S63" i="15"/>
  <c r="BK12" i="15"/>
  <c r="BK19" i="15"/>
  <c r="BK21" i="15"/>
  <c r="BK53" i="15"/>
  <c r="BK57" i="15"/>
  <c r="O63" i="15"/>
  <c r="F63" i="15"/>
  <c r="C63" i="15"/>
  <c r="BK16" i="15"/>
  <c r="BK17" i="15"/>
  <c r="BK37" i="15"/>
  <c r="BK42" i="15"/>
  <c r="BK48" i="15"/>
  <c r="G63" i="15"/>
  <c r="I63" i="15"/>
  <c r="BK15" i="15"/>
  <c r="BK25" i="15"/>
  <c r="BK26" i="15"/>
  <c r="BK27" i="15"/>
  <c r="BK33" i="15"/>
  <c r="BK35" i="15"/>
  <c r="BK36" i="15"/>
  <c r="BK50" i="15"/>
  <c r="BK52" i="15"/>
  <c r="M63" i="15"/>
  <c r="BK43" i="15"/>
  <c r="BK47" i="15"/>
  <c r="BK28" i="15"/>
  <c r="BK11" i="15"/>
  <c r="BK22" i="15"/>
  <c r="BK23" i="15"/>
  <c r="BK32" i="15"/>
  <c r="BK55" i="15"/>
  <c r="BK67" i="15" l="1"/>
  <c r="BA61" i="15"/>
  <c r="BK61" i="15"/>
  <c r="BK65" i="15"/>
  <c r="BA64" i="15"/>
  <c r="BK64" i="15"/>
  <c r="BK66" i="15"/>
  <c r="BF19" i="3"/>
  <c r="G14" i="3" l="1"/>
  <c r="AP30" i="13" l="1"/>
  <c r="AF33" i="13" l="1"/>
  <c r="AN45" i="13" l="1"/>
  <c r="K21" i="13"/>
  <c r="K22" i="13"/>
  <c r="K23" i="13"/>
  <c r="K24" i="13"/>
  <c r="K29" i="13"/>
  <c r="K30" i="13"/>
  <c r="K31" i="13"/>
  <c r="K32" i="13"/>
  <c r="K33" i="13"/>
  <c r="K34" i="13"/>
  <c r="K35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8" i="13"/>
  <c r="K59" i="13"/>
  <c r="K60" i="13"/>
  <c r="Y43" i="15"/>
  <c r="K61" i="13" l="1"/>
  <c r="K65" i="13"/>
  <c r="M11" i="3"/>
  <c r="AJ47" i="13"/>
  <c r="T11" i="3" l="1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BI42" i="3" l="1"/>
  <c r="BF20" i="3"/>
  <c r="BB20" i="3"/>
  <c r="AX20" i="3"/>
  <c r="BB19" i="3"/>
  <c r="AX19" i="3"/>
  <c r="BI18" i="3"/>
  <c r="BF18" i="3"/>
  <c r="BB18" i="3"/>
  <c r="AX18" i="3"/>
  <c r="BI17" i="3"/>
  <c r="BF17" i="3"/>
  <c r="BB17" i="3"/>
  <c r="AX17" i="3"/>
  <c r="BI16" i="3"/>
  <c r="BF16" i="3"/>
  <c r="BB16" i="3"/>
  <c r="AX16" i="3"/>
  <c r="BI15" i="3"/>
  <c r="BF15" i="3"/>
  <c r="BB15" i="3"/>
  <c r="AX15" i="3"/>
  <c r="BI14" i="3"/>
  <c r="BF14" i="3"/>
  <c r="BB14" i="3"/>
  <c r="AX14" i="3"/>
  <c r="BI13" i="3"/>
  <c r="BF13" i="3"/>
  <c r="BB13" i="3"/>
  <c r="AX13" i="3"/>
  <c r="BI12" i="3"/>
  <c r="BF12" i="3"/>
  <c r="BB12" i="3"/>
  <c r="AX12" i="3"/>
  <c r="BI11" i="3"/>
  <c r="BF11" i="3"/>
  <c r="BB11" i="3"/>
  <c r="AX11" i="3"/>
  <c r="V20" i="3"/>
  <c r="S20" i="3"/>
  <c r="P20" i="3"/>
  <c r="M20" i="3"/>
  <c r="J20" i="3"/>
  <c r="V19" i="3"/>
  <c r="S19" i="3"/>
  <c r="P19" i="3"/>
  <c r="M19" i="3"/>
  <c r="J19" i="3"/>
  <c r="V18" i="3"/>
  <c r="S18" i="3"/>
  <c r="P18" i="3"/>
  <c r="M18" i="3"/>
  <c r="J18" i="3"/>
  <c r="V17" i="3"/>
  <c r="S17" i="3"/>
  <c r="P17" i="3"/>
  <c r="M17" i="3"/>
  <c r="J17" i="3"/>
  <c r="V16" i="3"/>
  <c r="S16" i="3"/>
  <c r="P16" i="3"/>
  <c r="M16" i="3"/>
  <c r="J16" i="3"/>
  <c r="V15" i="3"/>
  <c r="S15" i="3"/>
  <c r="P15" i="3"/>
  <c r="M15" i="3"/>
  <c r="J15" i="3"/>
  <c r="V14" i="3"/>
  <c r="S14" i="3"/>
  <c r="P14" i="3"/>
  <c r="M14" i="3"/>
  <c r="J14" i="3"/>
  <c r="V13" i="3"/>
  <c r="S13" i="3"/>
  <c r="P13" i="3"/>
  <c r="M13" i="3"/>
  <c r="J13" i="3"/>
  <c r="V12" i="3"/>
  <c r="S12" i="3"/>
  <c r="P12" i="3"/>
  <c r="M12" i="3"/>
  <c r="J12" i="3"/>
  <c r="V11" i="3"/>
  <c r="S11" i="3"/>
  <c r="P11" i="3"/>
  <c r="J11" i="3"/>
  <c r="AT62" i="13"/>
  <c r="BM60" i="13"/>
  <c r="BJ60" i="13"/>
  <c r="BG60" i="13"/>
  <c r="AZ60" i="13"/>
  <c r="AW60" i="13"/>
  <c r="AS60" i="13"/>
  <c r="AQ60" i="13"/>
  <c r="AP60" i="13"/>
  <c r="AN60" i="13"/>
  <c r="BD60" i="13" s="1"/>
  <c r="AJ60" i="13"/>
  <c r="BN60" i="13" s="1"/>
  <c r="AF60" i="13"/>
  <c r="AC60" i="13"/>
  <c r="W60" i="13"/>
  <c r="Q60" i="13"/>
  <c r="N60" i="13"/>
  <c r="H60" i="13"/>
  <c r="Y60" i="13"/>
  <c r="BM59" i="13"/>
  <c r="BJ59" i="13"/>
  <c r="BG59" i="13"/>
  <c r="AZ59" i="13"/>
  <c r="AW59" i="13"/>
  <c r="AS59" i="13"/>
  <c r="AQ59" i="13"/>
  <c r="AR59" i="13" s="1"/>
  <c r="AN59" i="13"/>
  <c r="BD59" i="13" s="1"/>
  <c r="AJ59" i="13"/>
  <c r="AF59" i="13"/>
  <c r="AC59" i="13"/>
  <c r="W59" i="13"/>
  <c r="Q59" i="13"/>
  <c r="N59" i="13"/>
  <c r="H59" i="13"/>
  <c r="Y59" i="13"/>
  <c r="BM58" i="13"/>
  <c r="BJ58" i="13"/>
  <c r="BG58" i="13"/>
  <c r="AZ58" i="13"/>
  <c r="AW58" i="13"/>
  <c r="AS58" i="13"/>
  <c r="AO57" i="15" s="1"/>
  <c r="AS57" i="15" s="1"/>
  <c r="AQ58" i="13"/>
  <c r="AP58" i="13"/>
  <c r="AN58" i="13"/>
  <c r="BD58" i="13" s="1"/>
  <c r="AJ58" i="13"/>
  <c r="AF58" i="13"/>
  <c r="AC58" i="13"/>
  <c r="W58" i="13"/>
  <c r="Q58" i="13"/>
  <c r="N58" i="13"/>
  <c r="H58" i="13"/>
  <c r="Y58" i="13"/>
  <c r="BM57" i="13"/>
  <c r="BJ57" i="13"/>
  <c r="BG57" i="13"/>
  <c r="AZ57" i="13"/>
  <c r="AS57" i="13"/>
  <c r="AO56" i="15" s="1"/>
  <c r="AS56" i="15" s="1"/>
  <c r="AQ57" i="13"/>
  <c r="AP57" i="13"/>
  <c r="AN57" i="13"/>
  <c r="AF57" i="13"/>
  <c r="AC57" i="13"/>
  <c r="W57" i="13"/>
  <c r="Q57" i="13"/>
  <c r="N57" i="13"/>
  <c r="H57" i="13"/>
  <c r="E57" i="13" s="1"/>
  <c r="Y57" i="13"/>
  <c r="BM56" i="13"/>
  <c r="BJ56" i="13"/>
  <c r="BG56" i="13"/>
  <c r="AZ56" i="13"/>
  <c r="AW56" i="13"/>
  <c r="AS56" i="13"/>
  <c r="AO55" i="15" s="1"/>
  <c r="AO61" i="15" s="1"/>
  <c r="AQ56" i="13"/>
  <c r="AP56" i="13"/>
  <c r="BD56" i="13"/>
  <c r="AJ56" i="13"/>
  <c r="AF56" i="13"/>
  <c r="AC56" i="13"/>
  <c r="W56" i="13"/>
  <c r="Q56" i="13"/>
  <c r="H56" i="13"/>
  <c r="E56" i="13" s="1"/>
  <c r="Y56" i="13"/>
  <c r="BM55" i="13"/>
  <c r="BJ55" i="13"/>
  <c r="BG55" i="13"/>
  <c r="AZ55" i="13"/>
  <c r="AW55" i="13"/>
  <c r="AS55" i="13"/>
  <c r="AQ55" i="13"/>
  <c r="AP55" i="13"/>
  <c r="AN55" i="13"/>
  <c r="BD55" i="13" s="1"/>
  <c r="AJ55" i="13"/>
  <c r="AF55" i="13"/>
  <c r="AC55" i="13"/>
  <c r="Q55" i="13"/>
  <c r="N55" i="13"/>
  <c r="H55" i="13"/>
  <c r="Y55" i="13"/>
  <c r="BM54" i="13"/>
  <c r="BJ54" i="13"/>
  <c r="BG54" i="13"/>
  <c r="AZ54" i="13"/>
  <c r="AW54" i="13"/>
  <c r="AS54" i="13"/>
  <c r="AQ54" i="13"/>
  <c r="AP54" i="13"/>
  <c r="AN54" i="13"/>
  <c r="BD54" i="13" s="1"/>
  <c r="AJ54" i="13"/>
  <c r="AF54" i="13"/>
  <c r="AC54" i="13"/>
  <c r="W54" i="13"/>
  <c r="Q54" i="13"/>
  <c r="N54" i="13"/>
  <c r="H54" i="13"/>
  <c r="Y54" i="13"/>
  <c r="BM53" i="13"/>
  <c r="BJ53" i="13"/>
  <c r="BG53" i="13"/>
  <c r="AZ53" i="13"/>
  <c r="AW53" i="13"/>
  <c r="AS53" i="13"/>
  <c r="AQ53" i="13"/>
  <c r="AR53" i="13" s="1"/>
  <c r="AN53" i="13"/>
  <c r="AJ53" i="13"/>
  <c r="AF53" i="13"/>
  <c r="AC53" i="13"/>
  <c r="W53" i="13"/>
  <c r="Q53" i="13"/>
  <c r="N53" i="13"/>
  <c r="H53" i="13"/>
  <c r="Y53" i="13"/>
  <c r="BM52" i="13"/>
  <c r="BJ52" i="13"/>
  <c r="BG52" i="13"/>
  <c r="AZ52" i="13"/>
  <c r="AW52" i="13"/>
  <c r="AS52" i="13"/>
  <c r="AQ52" i="13"/>
  <c r="AP52" i="13"/>
  <c r="AN52" i="13"/>
  <c r="BD52" i="13" s="1"/>
  <c r="AJ52" i="13"/>
  <c r="AF52" i="13"/>
  <c r="AC52" i="13"/>
  <c r="W52" i="13"/>
  <c r="Q52" i="13"/>
  <c r="N52" i="13"/>
  <c r="H52" i="13"/>
  <c r="Y52" i="13"/>
  <c r="BM51" i="13"/>
  <c r="BJ51" i="13"/>
  <c r="BG51" i="13"/>
  <c r="AZ51" i="13"/>
  <c r="AS51" i="13"/>
  <c r="AQ51" i="13"/>
  <c r="AP51" i="13"/>
  <c r="AN51" i="13"/>
  <c r="BD51" i="13" s="1"/>
  <c r="AJ51" i="13"/>
  <c r="AF51" i="13"/>
  <c r="AC51" i="13"/>
  <c r="W51" i="13"/>
  <c r="Q51" i="13"/>
  <c r="N51" i="13"/>
  <c r="H51" i="13"/>
  <c r="Y51" i="13"/>
  <c r="BM50" i="13"/>
  <c r="BJ50" i="13"/>
  <c r="BG50" i="13"/>
  <c r="AZ50" i="13"/>
  <c r="AW50" i="13"/>
  <c r="AS50" i="13"/>
  <c r="AQ50" i="13"/>
  <c r="AP50" i="13"/>
  <c r="AN50" i="13"/>
  <c r="BD50" i="13" s="1"/>
  <c r="AJ50" i="13"/>
  <c r="AF50" i="13"/>
  <c r="AC50" i="13"/>
  <c r="W50" i="13"/>
  <c r="Q50" i="13"/>
  <c r="N50" i="13"/>
  <c r="H50" i="13"/>
  <c r="Y50" i="13"/>
  <c r="BM49" i="13"/>
  <c r="BJ49" i="13"/>
  <c r="BG49" i="13"/>
  <c r="AZ49" i="13"/>
  <c r="AS49" i="13"/>
  <c r="AQ49" i="13"/>
  <c r="AP49" i="13"/>
  <c r="AN49" i="13"/>
  <c r="BD49" i="13" s="1"/>
  <c r="AJ49" i="13"/>
  <c r="AF49" i="13"/>
  <c r="AC49" i="13"/>
  <c r="W49" i="13"/>
  <c r="Q49" i="13"/>
  <c r="N49" i="13"/>
  <c r="H49" i="13"/>
  <c r="Y49" i="13"/>
  <c r="BM48" i="13"/>
  <c r="BJ48" i="13"/>
  <c r="BG48" i="13"/>
  <c r="AZ48" i="13"/>
  <c r="AW48" i="13"/>
  <c r="AS48" i="13"/>
  <c r="AQ48" i="13"/>
  <c r="AR48" i="13" s="1"/>
  <c r="AN48" i="13"/>
  <c r="AJ48" i="13"/>
  <c r="AF48" i="13"/>
  <c r="AC48" i="13"/>
  <c r="W48" i="13"/>
  <c r="Q48" i="13"/>
  <c r="N48" i="13"/>
  <c r="H48" i="13"/>
  <c r="Y48" i="13"/>
  <c r="BM47" i="13"/>
  <c r="BJ47" i="13"/>
  <c r="BG47" i="13"/>
  <c r="AZ47" i="13"/>
  <c r="AW47" i="13"/>
  <c r="AS47" i="13"/>
  <c r="AQ47" i="13"/>
  <c r="AP47" i="13"/>
  <c r="AN47" i="13"/>
  <c r="AF47" i="13"/>
  <c r="AC47" i="13"/>
  <c r="W47" i="13"/>
  <c r="Q47" i="13"/>
  <c r="N47" i="13"/>
  <c r="H47" i="13"/>
  <c r="Y47" i="13"/>
  <c r="BM46" i="13"/>
  <c r="BJ46" i="13"/>
  <c r="BG46" i="13"/>
  <c r="AZ46" i="13"/>
  <c r="AW46" i="13"/>
  <c r="AS46" i="13"/>
  <c r="AQ46" i="13"/>
  <c r="AP46" i="13"/>
  <c r="AN46" i="13"/>
  <c r="BD46" i="13" s="1"/>
  <c r="AJ46" i="13"/>
  <c r="AF46" i="13"/>
  <c r="AC46" i="13"/>
  <c r="W46" i="13"/>
  <c r="Q46" i="13"/>
  <c r="N46" i="13"/>
  <c r="H46" i="13"/>
  <c r="Y46" i="13"/>
  <c r="BM45" i="13"/>
  <c r="BJ45" i="13"/>
  <c r="BG45" i="13"/>
  <c r="AZ45" i="13"/>
  <c r="AW45" i="13"/>
  <c r="AS45" i="13"/>
  <c r="AQ45" i="13"/>
  <c r="AP45" i="13"/>
  <c r="BD45" i="13"/>
  <c r="AJ45" i="13"/>
  <c r="BN45" i="13" s="1"/>
  <c r="AF45" i="13"/>
  <c r="AC45" i="13"/>
  <c r="Q45" i="13"/>
  <c r="N45" i="13"/>
  <c r="H45" i="13"/>
  <c r="Y45" i="13"/>
  <c r="BM44" i="13"/>
  <c r="BJ44" i="13"/>
  <c r="BG44" i="13"/>
  <c r="AZ44" i="13"/>
  <c r="AW44" i="13"/>
  <c r="AS44" i="13"/>
  <c r="AQ44" i="13"/>
  <c r="AP44" i="13"/>
  <c r="BD44" i="13"/>
  <c r="AJ44" i="13"/>
  <c r="BN44" i="13" s="1"/>
  <c r="AF44" i="13"/>
  <c r="AC44" i="13"/>
  <c r="W44" i="13"/>
  <c r="Q44" i="13"/>
  <c r="N44" i="13"/>
  <c r="Y44" i="13"/>
  <c r="BM43" i="13"/>
  <c r="BJ43" i="13"/>
  <c r="BG43" i="13"/>
  <c r="AZ43" i="13"/>
  <c r="AW43" i="13"/>
  <c r="AS43" i="13"/>
  <c r="AQ43" i="13"/>
  <c r="AP43" i="13"/>
  <c r="AN43" i="13"/>
  <c r="BD43" i="13" s="1"/>
  <c r="AJ43" i="13"/>
  <c r="AF43" i="13"/>
  <c r="AC43" i="13"/>
  <c r="W43" i="13"/>
  <c r="Q43" i="13"/>
  <c r="N43" i="13"/>
  <c r="H43" i="13"/>
  <c r="E43" i="13" s="1"/>
  <c r="E43" i="15" s="1"/>
  <c r="Y43" i="13"/>
  <c r="AZ37" i="13"/>
  <c r="AZ36" i="13"/>
  <c r="BM35" i="13"/>
  <c r="BJ35" i="13"/>
  <c r="BG35" i="13"/>
  <c r="AZ35" i="13"/>
  <c r="AW35" i="13"/>
  <c r="AS35" i="13"/>
  <c r="AQ35" i="13"/>
  <c r="AP35" i="13"/>
  <c r="AN35" i="13"/>
  <c r="BD35" i="13" s="1"/>
  <c r="AJ35" i="13"/>
  <c r="AF35" i="13"/>
  <c r="AC35" i="13"/>
  <c r="W35" i="13"/>
  <c r="Q35" i="13"/>
  <c r="N35" i="13"/>
  <c r="H35" i="13"/>
  <c r="Y35" i="13"/>
  <c r="BJ34" i="13"/>
  <c r="BG34" i="13"/>
  <c r="AZ34" i="13"/>
  <c r="AW34" i="13"/>
  <c r="AS34" i="13"/>
  <c r="AQ34" i="13"/>
  <c r="AP34" i="13"/>
  <c r="AN34" i="13"/>
  <c r="BD34" i="13" s="1"/>
  <c r="AJ34" i="13"/>
  <c r="AF34" i="13"/>
  <c r="AC34" i="13"/>
  <c r="W34" i="13"/>
  <c r="Q34" i="13"/>
  <c r="N34" i="13"/>
  <c r="H34" i="13"/>
  <c r="Y34" i="13"/>
  <c r="BM33" i="13"/>
  <c r="BJ33" i="13"/>
  <c r="BG33" i="13"/>
  <c r="AZ33" i="13"/>
  <c r="AW33" i="13"/>
  <c r="AS33" i="13"/>
  <c r="AQ33" i="13"/>
  <c r="AP33" i="13"/>
  <c r="AN33" i="13"/>
  <c r="BD33" i="13" s="1"/>
  <c r="AJ33" i="13"/>
  <c r="AC33" i="13"/>
  <c r="W33" i="13"/>
  <c r="Q33" i="13"/>
  <c r="N33" i="13"/>
  <c r="H33" i="13"/>
  <c r="Y33" i="13"/>
  <c r="BM32" i="13"/>
  <c r="BJ32" i="13"/>
  <c r="BG32" i="13"/>
  <c r="AZ32" i="13"/>
  <c r="AW32" i="13"/>
  <c r="AS32" i="13"/>
  <c r="AQ32" i="13"/>
  <c r="AP32" i="13"/>
  <c r="AN32" i="13"/>
  <c r="BD32" i="13" s="1"/>
  <c r="AJ32" i="13"/>
  <c r="AF32" i="13"/>
  <c r="AC32" i="13"/>
  <c r="W32" i="13"/>
  <c r="Q32" i="13"/>
  <c r="N32" i="13"/>
  <c r="H32" i="13"/>
  <c r="Y32" i="13"/>
  <c r="BM31" i="13"/>
  <c r="BJ31" i="13"/>
  <c r="BG31" i="13"/>
  <c r="AZ31" i="13"/>
  <c r="AW31" i="13"/>
  <c r="AS31" i="13"/>
  <c r="AQ31" i="13"/>
  <c r="AP31" i="13"/>
  <c r="AN31" i="13"/>
  <c r="BD31" i="13" s="1"/>
  <c r="AJ31" i="13"/>
  <c r="AF31" i="13"/>
  <c r="AC31" i="13"/>
  <c r="W31" i="13"/>
  <c r="Q31" i="13"/>
  <c r="N31" i="13"/>
  <c r="H31" i="13"/>
  <c r="Y31" i="13"/>
  <c r="BM30" i="13"/>
  <c r="BJ30" i="13"/>
  <c r="BG30" i="13"/>
  <c r="AZ30" i="13"/>
  <c r="AW30" i="13"/>
  <c r="AS30" i="13"/>
  <c r="AQ30" i="13"/>
  <c r="AN30" i="13"/>
  <c r="BD30" i="13" s="1"/>
  <c r="AJ30" i="13"/>
  <c r="AF30" i="13"/>
  <c r="AC30" i="13"/>
  <c r="W30" i="13"/>
  <c r="Q30" i="13"/>
  <c r="N30" i="13"/>
  <c r="H30" i="13"/>
  <c r="Y30" i="13"/>
  <c r="BM29" i="13"/>
  <c r="BJ29" i="13"/>
  <c r="BG29" i="13"/>
  <c r="AZ29" i="13"/>
  <c r="AW29" i="13"/>
  <c r="AS29" i="13"/>
  <c r="AQ29" i="13"/>
  <c r="AP29" i="13"/>
  <c r="AN29" i="13"/>
  <c r="BD29" i="13" s="1"/>
  <c r="AJ29" i="13"/>
  <c r="AF29" i="13"/>
  <c r="AC29" i="13"/>
  <c r="W29" i="13"/>
  <c r="Q29" i="13"/>
  <c r="N29" i="13"/>
  <c r="H29" i="13"/>
  <c r="Y29" i="13"/>
  <c r="AZ27" i="13"/>
  <c r="AZ26" i="13"/>
  <c r="AZ25" i="13"/>
  <c r="BM24" i="13"/>
  <c r="BJ24" i="13"/>
  <c r="AZ24" i="13"/>
  <c r="AW24" i="13"/>
  <c r="AS24" i="13"/>
  <c r="AQ24" i="13"/>
  <c r="AP24" i="13"/>
  <c r="AN24" i="13"/>
  <c r="BD24" i="13" s="1"/>
  <c r="AJ24" i="13"/>
  <c r="AF24" i="13"/>
  <c r="AC24" i="13"/>
  <c r="W24" i="13"/>
  <c r="Q24" i="13"/>
  <c r="N24" i="13"/>
  <c r="H24" i="13"/>
  <c r="Y24" i="13"/>
  <c r="BM23" i="13"/>
  <c r="BJ23" i="13"/>
  <c r="BG23" i="13"/>
  <c r="AZ23" i="13"/>
  <c r="AW23" i="13"/>
  <c r="AS23" i="13"/>
  <c r="AQ23" i="13"/>
  <c r="AP23" i="13"/>
  <c r="AN23" i="13"/>
  <c r="BD23" i="13" s="1"/>
  <c r="AJ23" i="13"/>
  <c r="AC23" i="13"/>
  <c r="W23" i="13"/>
  <c r="Q23" i="13"/>
  <c r="N23" i="13"/>
  <c r="H23" i="13"/>
  <c r="Y23" i="13"/>
  <c r="BM22" i="13"/>
  <c r="BJ22" i="13"/>
  <c r="BG22" i="13"/>
  <c r="AZ22" i="13"/>
  <c r="AW22" i="13"/>
  <c r="AS22" i="13"/>
  <c r="AQ22" i="13"/>
  <c r="AP22" i="13"/>
  <c r="AN22" i="13"/>
  <c r="BD22" i="13" s="1"/>
  <c r="AJ22" i="13"/>
  <c r="AF22" i="13"/>
  <c r="AC22" i="13"/>
  <c r="W22" i="13"/>
  <c r="Q22" i="13"/>
  <c r="N22" i="13"/>
  <c r="H22" i="13"/>
  <c r="Y22" i="13"/>
  <c r="BM21" i="13"/>
  <c r="BJ21" i="13"/>
  <c r="BG21" i="13"/>
  <c r="AZ21" i="13"/>
  <c r="AW21" i="13"/>
  <c r="AS21" i="13"/>
  <c r="AQ21" i="13"/>
  <c r="AP21" i="13"/>
  <c r="AN21" i="13"/>
  <c r="AJ21" i="13"/>
  <c r="AF21" i="13"/>
  <c r="AC21" i="13"/>
  <c r="W21" i="13"/>
  <c r="Q21" i="13"/>
  <c r="N21" i="13"/>
  <c r="H21" i="13"/>
  <c r="Y21" i="13"/>
  <c r="AZ20" i="13"/>
  <c r="AZ19" i="13"/>
  <c r="AZ18" i="13"/>
  <c r="AZ17" i="13"/>
  <c r="AZ16" i="13"/>
  <c r="AZ15" i="13"/>
  <c r="AZ14" i="13"/>
  <c r="AZ13" i="13"/>
  <c r="AZ12" i="13"/>
  <c r="AZ11" i="13"/>
  <c r="AP65" i="13" l="1"/>
  <c r="AP61" i="13"/>
  <c r="AQ61" i="13"/>
  <c r="H65" i="13"/>
  <c r="H61" i="13"/>
  <c r="AZ61" i="13"/>
  <c r="N61" i="13"/>
  <c r="BG61" i="13"/>
  <c r="Q61" i="13"/>
  <c r="AJ61" i="13"/>
  <c r="AS61" i="13"/>
  <c r="BJ61" i="13"/>
  <c r="AC65" i="13"/>
  <c r="AC61" i="13"/>
  <c r="AF61" i="13"/>
  <c r="Y61" i="13"/>
  <c r="W61" i="13"/>
  <c r="AN61" i="13"/>
  <c r="AW61" i="13"/>
  <c r="BM61" i="13"/>
  <c r="AZ65" i="13"/>
  <c r="N65" i="13"/>
  <c r="AF65" i="13"/>
  <c r="AQ65" i="13"/>
  <c r="BG65" i="13"/>
  <c r="AS65" i="13"/>
  <c r="Q65" i="13"/>
  <c r="AJ65" i="13"/>
  <c r="BJ65" i="13"/>
  <c r="Y65" i="13"/>
  <c r="W65" i="13"/>
  <c r="BD21" i="13"/>
  <c r="AN65" i="13"/>
  <c r="AW65" i="13"/>
  <c r="BM65" i="13"/>
  <c r="BN21" i="13"/>
  <c r="AO66" i="15"/>
  <c r="AS55" i="15"/>
  <c r="AS61" i="15" s="1"/>
  <c r="BN53" i="13"/>
  <c r="BN29" i="13"/>
  <c r="BN48" i="13"/>
  <c r="BN51" i="13"/>
  <c r="BN54" i="13"/>
  <c r="BN58" i="13"/>
  <c r="BN32" i="13"/>
  <c r="BN35" i="13"/>
  <c r="BN23" i="13"/>
  <c r="BN30" i="13"/>
  <c r="BN33" i="13"/>
  <c r="BD47" i="13"/>
  <c r="BN47" i="13"/>
  <c r="BD57" i="13"/>
  <c r="BN57" i="13"/>
  <c r="BN24" i="13"/>
  <c r="BN31" i="13"/>
  <c r="BN43" i="13"/>
  <c r="BN46" i="13"/>
  <c r="BN49" i="13"/>
  <c r="BN52" i="13"/>
  <c r="BN55" i="13"/>
  <c r="BN22" i="13"/>
  <c r="BN34" i="13"/>
  <c r="BN50" i="13"/>
  <c r="BN56" i="13"/>
  <c r="BN59" i="13"/>
  <c r="E50" i="13"/>
  <c r="E50" i="15" s="1"/>
  <c r="X50" i="13"/>
  <c r="AR51" i="13"/>
  <c r="AR45" i="13"/>
  <c r="E25" i="15"/>
  <c r="E42" i="15"/>
  <c r="E14" i="15"/>
  <c r="E44" i="13"/>
  <c r="E44" i="15" s="1"/>
  <c r="X44" i="13"/>
  <c r="E45" i="13"/>
  <c r="E45" i="15" s="1"/>
  <c r="AR60" i="13"/>
  <c r="X45" i="13"/>
  <c r="E46" i="13"/>
  <c r="E46" i="15" s="1"/>
  <c r="X46" i="13"/>
  <c r="E47" i="13"/>
  <c r="E47" i="15" s="1"/>
  <c r="AR32" i="13"/>
  <c r="E34" i="13"/>
  <c r="E34" i="15" s="1"/>
  <c r="X34" i="13"/>
  <c r="E39" i="15"/>
  <c r="L63" i="13"/>
  <c r="E11" i="15"/>
  <c r="E13" i="15"/>
  <c r="E20" i="15"/>
  <c r="E21" i="13"/>
  <c r="X21" i="13"/>
  <c r="E27" i="15"/>
  <c r="X47" i="13"/>
  <c r="E48" i="13"/>
  <c r="E48" i="15" s="1"/>
  <c r="X48" i="13"/>
  <c r="AR55" i="13"/>
  <c r="AR58" i="13"/>
  <c r="X33" i="13"/>
  <c r="AR34" i="13"/>
  <c r="E23" i="13"/>
  <c r="E23" i="15" s="1"/>
  <c r="X24" i="13"/>
  <c r="E32" i="13"/>
  <c r="E32" i="15" s="1"/>
  <c r="X43" i="13"/>
  <c r="E12" i="15"/>
  <c r="E17" i="15"/>
  <c r="E18" i="15"/>
  <c r="AR21" i="13"/>
  <c r="AR23" i="13"/>
  <c r="E38" i="15"/>
  <c r="E54" i="13"/>
  <c r="E54" i="15" s="1"/>
  <c r="X60" i="13"/>
  <c r="AR29" i="13"/>
  <c r="E31" i="13"/>
  <c r="E31" i="15" s="1"/>
  <c r="X31" i="13"/>
  <c r="E16" i="15"/>
  <c r="AR35" i="13"/>
  <c r="AR49" i="13"/>
  <c r="E52" i="13"/>
  <c r="E52" i="15" s="1"/>
  <c r="AR52" i="13"/>
  <c r="X23" i="13"/>
  <c r="X32" i="13"/>
  <c r="AR33" i="13"/>
  <c r="X35" i="13"/>
  <c r="E41" i="15"/>
  <c r="AR46" i="13"/>
  <c r="E57" i="15"/>
  <c r="X57" i="13"/>
  <c r="E59" i="13"/>
  <c r="E59" i="15" s="1"/>
  <c r="X59" i="13"/>
  <c r="E33" i="13"/>
  <c r="E33" i="15" s="1"/>
  <c r="BD53" i="13"/>
  <c r="X22" i="13"/>
  <c r="E15" i="15"/>
  <c r="E35" i="13"/>
  <c r="E35" i="15" s="1"/>
  <c r="E55" i="15"/>
  <c r="X55" i="13"/>
  <c r="E56" i="15"/>
  <c r="X56" i="13"/>
  <c r="AR50" i="13"/>
  <c r="AR57" i="13"/>
  <c r="E24" i="13"/>
  <c r="E24" i="15" s="1"/>
  <c r="AR24" i="13"/>
  <c r="E26" i="15"/>
  <c r="E28" i="15"/>
  <c r="E29" i="13"/>
  <c r="E29" i="15" s="1"/>
  <c r="X29" i="13"/>
  <c r="E30" i="13"/>
  <c r="E30" i="15" s="1"/>
  <c r="X30" i="13"/>
  <c r="E40" i="15"/>
  <c r="AR43" i="13"/>
  <c r="AR44" i="13"/>
  <c r="AR47" i="13"/>
  <c r="E49" i="13"/>
  <c r="E49" i="15" s="1"/>
  <c r="X49" i="13"/>
  <c r="X52" i="13"/>
  <c r="E53" i="13"/>
  <c r="E53" i="15" s="1"/>
  <c r="X53" i="13"/>
  <c r="AR54" i="13"/>
  <c r="AR56" i="13"/>
  <c r="E58" i="13"/>
  <c r="E58" i="15" s="1"/>
  <c r="X58" i="13"/>
  <c r="E60" i="13"/>
  <c r="E60" i="15" s="1"/>
  <c r="AR31" i="13"/>
  <c r="E36" i="15"/>
  <c r="BD48" i="13"/>
  <c r="X54" i="13"/>
  <c r="E19" i="15"/>
  <c r="E22" i="13"/>
  <c r="E22" i="15" s="1"/>
  <c r="AR22" i="13"/>
  <c r="AR30" i="13"/>
  <c r="E51" i="13"/>
  <c r="E51" i="15" s="1"/>
  <c r="X51" i="13"/>
  <c r="E61" i="13" l="1"/>
  <c r="BN61" i="13"/>
  <c r="BD65" i="13"/>
  <c r="BD61" i="13"/>
  <c r="AR61" i="13"/>
  <c r="X61" i="13"/>
  <c r="E67" i="15"/>
  <c r="AR65" i="13"/>
  <c r="X65" i="13"/>
  <c r="BN65" i="13"/>
  <c r="E21" i="15"/>
  <c r="E61" i="15" s="1"/>
  <c r="E65" i="13"/>
  <c r="AS66" i="15"/>
  <c r="T64" i="15"/>
  <c r="T65" i="15"/>
  <c r="T66" i="15"/>
  <c r="AQ62" i="13" l="1"/>
  <c r="AS62" i="13"/>
  <c r="AP62" i="13"/>
  <c r="T63" i="15"/>
  <c r="AR62" i="13" l="1"/>
  <c r="D20" i="3" l="1"/>
  <c r="D19" i="3"/>
  <c r="D18" i="3"/>
  <c r="D17" i="3"/>
  <c r="D16" i="3"/>
  <c r="D15" i="3"/>
  <c r="D14" i="3"/>
  <c r="D13" i="3"/>
  <c r="D12" i="3"/>
  <c r="D11" i="3"/>
  <c r="Y13" i="15" l="1"/>
  <c r="G20" i="3" l="1"/>
  <c r="Y31" i="15" l="1"/>
  <c r="G19" i="3" l="1"/>
  <c r="G18" i="3"/>
  <c r="G17" i="3"/>
  <c r="G16" i="3"/>
  <c r="G15" i="3"/>
  <c r="G13" i="3"/>
  <c r="G12" i="3"/>
  <c r="G11" i="3"/>
  <c r="N66" i="15" l="1"/>
  <c r="N64" i="15"/>
  <c r="Y53" i="15"/>
  <c r="Y45" i="15"/>
  <c r="Y36" i="15"/>
  <c r="Y23" i="15"/>
  <c r="Y56" i="15"/>
  <c r="Y48" i="15"/>
  <c r="Y39" i="15"/>
  <c r="Y30" i="15"/>
  <c r="Y26" i="15"/>
  <c r="Y18" i="15"/>
  <c r="Y14" i="15"/>
  <c r="N65" i="15"/>
  <c r="Q65" i="15"/>
  <c r="Q64" i="15"/>
  <c r="Y59" i="15"/>
  <c r="Y47" i="15"/>
  <c r="Y38" i="15"/>
  <c r="Y29" i="15"/>
  <c r="Y25" i="15"/>
  <c r="Y17" i="15"/>
  <c r="Y12" i="15"/>
  <c r="K66" i="15"/>
  <c r="W66" i="15"/>
  <c r="X66" i="15"/>
  <c r="Y11" i="15"/>
  <c r="Y57" i="15"/>
  <c r="Y49" i="15"/>
  <c r="Y40" i="15"/>
  <c r="Y32" i="15"/>
  <c r="Y27" i="15"/>
  <c r="Y19" i="15"/>
  <c r="Y15" i="15"/>
  <c r="Y60" i="15"/>
  <c r="Y52" i="15"/>
  <c r="Y44" i="15"/>
  <c r="Y35" i="15"/>
  <c r="Y22" i="15"/>
  <c r="K65" i="15"/>
  <c r="Y51" i="15"/>
  <c r="Y42" i="15"/>
  <c r="Y34" i="15"/>
  <c r="Y54" i="15"/>
  <c r="Y50" i="15"/>
  <c r="Y46" i="15"/>
  <c r="Y41" i="15"/>
  <c r="Y33" i="15"/>
  <c r="Y28" i="15"/>
  <c r="Y24" i="15"/>
  <c r="Y20" i="15"/>
  <c r="Y16" i="15"/>
  <c r="H66" i="15"/>
  <c r="Q66" i="15"/>
  <c r="W65" i="15"/>
  <c r="X65" i="15"/>
  <c r="Y64" i="15" l="1"/>
  <c r="H65" i="15"/>
  <c r="H64" i="15"/>
  <c r="K64" i="15"/>
  <c r="K63" i="15" s="1"/>
  <c r="N63" i="15"/>
  <c r="D64" i="15"/>
  <c r="E64" i="15"/>
  <c r="Q63" i="15"/>
  <c r="E66" i="15"/>
  <c r="Y58" i="15"/>
  <c r="Y67" i="15" s="1"/>
  <c r="D66" i="15"/>
  <c r="Y55" i="15"/>
  <c r="Y66" i="15" s="1"/>
  <c r="E65" i="15"/>
  <c r="W64" i="15"/>
  <c r="W63" i="15" s="1"/>
  <c r="X64" i="15"/>
  <c r="X63" i="15" s="1"/>
  <c r="D65" i="15"/>
  <c r="Y21" i="15"/>
  <c r="Y65" i="15" s="1"/>
  <c r="Y61" i="15" l="1"/>
  <c r="H63" i="15"/>
  <c r="E63" i="15"/>
  <c r="D6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</author>
  </authors>
  <commentList>
    <comment ref="BB24" authorId="0" shapeId="0" xr:uid="{FD0FDF63-35F4-43B2-B156-2ED31D24538A}">
      <text>
        <r>
          <rPr>
            <b/>
            <sz val="9"/>
            <color indexed="81"/>
            <rFont val="Tahoma"/>
            <family val="2"/>
          </rPr>
          <t>MINE:</t>
        </r>
        <r>
          <rPr>
            <sz val="9"/>
            <color indexed="81"/>
            <rFont val="Tahoma"/>
            <family val="2"/>
          </rPr>
          <t xml:space="preserve">
El acuse dice 40 por error
</t>
        </r>
      </text>
    </comment>
  </commentList>
</comments>
</file>

<file path=xl/sharedStrings.xml><?xml version="1.0" encoding="utf-8"?>
<sst xmlns="http://schemas.openxmlformats.org/spreadsheetml/2006/main" count="713" uniqueCount="154">
  <si>
    <t>EXISTENCIA</t>
  </si>
  <si>
    <t>HOMBRES</t>
  </si>
  <si>
    <t>MUJERES</t>
  </si>
  <si>
    <t>TOTAL</t>
  </si>
  <si>
    <t>INSTANCIAS EDUCATIVAS</t>
  </si>
  <si>
    <t>Plantel Cancún Cuatro</t>
  </si>
  <si>
    <t>Plantel Cancún Dos</t>
  </si>
  <si>
    <t>Plantel Cancún Tres Bonfil</t>
  </si>
  <si>
    <t>Plantel Cancún Uno</t>
  </si>
  <si>
    <t>Plantel Ciudad Mujeres</t>
  </si>
  <si>
    <t>Plantel Cozumel</t>
  </si>
  <si>
    <t>Plantel Ignacio Zaragoza</t>
  </si>
  <si>
    <t>Plantel Isla Mujeres</t>
  </si>
  <si>
    <t>Plantel Playa del Carmen</t>
  </si>
  <si>
    <t>Plantel Puerto Morelos</t>
  </si>
  <si>
    <t>EMSaD Chan Chen I</t>
  </si>
  <si>
    <t>EMSaD Chiquilá</t>
  </si>
  <si>
    <t>EMSaD Cobá</t>
  </si>
  <si>
    <t>EMSaD Puerto Aventuras</t>
  </si>
  <si>
    <t>Plantel Candelaria</t>
  </si>
  <si>
    <t>Plantel José María Morelos</t>
  </si>
  <si>
    <t>Plantel Presidente Juárez</t>
  </si>
  <si>
    <t>Plantel Sabán</t>
  </si>
  <si>
    <t>Plantel Señor</t>
  </si>
  <si>
    <t>Plantel Tihosuco</t>
  </si>
  <si>
    <t>EMSaD Chun- Yah</t>
  </si>
  <si>
    <t>EMSaD Laguna Kaná</t>
  </si>
  <si>
    <t>EMSaD Noh- Bec</t>
  </si>
  <si>
    <t>EMSaD X-Hazil Sur</t>
  </si>
  <si>
    <t>EMSaD X-Pichil</t>
  </si>
  <si>
    <t>Plantel Bacalar</t>
  </si>
  <si>
    <t>Plantel Carlos A. Madrazo</t>
  </si>
  <si>
    <t>Plantel Chetumal Dos</t>
  </si>
  <si>
    <t>Plantel Chetumal Uno</t>
  </si>
  <si>
    <t>Plantel Maya Balam</t>
  </si>
  <si>
    <t>Plantel Nicolás Bravo</t>
  </si>
  <si>
    <t>Plantel Río Hondo</t>
  </si>
  <si>
    <t>EMSaD Altos de Sevilla</t>
  </si>
  <si>
    <t>EMSaD Blanca Flor</t>
  </si>
  <si>
    <t>EMSaD Caobas</t>
  </si>
  <si>
    <t>EMSaD Divorciados</t>
  </si>
  <si>
    <t>EMSaD Josefa Ortíz de Dominguez</t>
  </si>
  <si>
    <t>EMSaD Limones</t>
  </si>
  <si>
    <t>EMSaD Mahahual</t>
  </si>
  <si>
    <t>EMSaD Miguel Alemán</t>
  </si>
  <si>
    <t>EMSaD Río Verde</t>
  </si>
  <si>
    <t>EMSaD San Pedro Peralta</t>
  </si>
  <si>
    <t>EMSaD Vallehermoso</t>
  </si>
  <si>
    <t>EMSaD Zamora</t>
  </si>
  <si>
    <t>CSAI Cancún</t>
  </si>
  <si>
    <t>CSAI Playa del Carmen</t>
  </si>
  <si>
    <t>CSAI Chetumal</t>
  </si>
  <si>
    <t>ECAB</t>
  </si>
  <si>
    <t>Colegio Británico</t>
  </si>
  <si>
    <t>Liceo del Caribe</t>
  </si>
  <si>
    <t>APROBADOS</t>
  </si>
  <si>
    <t>ALUMNOS REPROBADOS</t>
  </si>
  <si>
    <t>REGULARIZADOS</t>
  </si>
  <si>
    <t>EGRESADOS</t>
  </si>
  <si>
    <t>BECAS</t>
  </si>
  <si>
    <t>MATRICULA TOTAL</t>
  </si>
  <si>
    <t>PRIMER SEMESTRE</t>
  </si>
  <si>
    <t>TERCER SEMESTRE</t>
  </si>
  <si>
    <t>QUINTO SEMESTRE</t>
  </si>
  <si>
    <t>VERIFICACIÓN COINDICENCIA MATRÍCULA QUINTO SEMESTRE</t>
  </si>
  <si>
    <t>CAMPO DE FORMACIÓN  ACADÉMICA (ALUMNOS DEL ÚLTIMO GRADO DEL PROGRAMA)</t>
  </si>
  <si>
    <t>DOCENTES</t>
  </si>
  <si>
    <t>VERIFICACIÓN COINDICENCIA MATRÍCULA TERCER Y QUINTO  SEMESTRE</t>
  </si>
  <si>
    <t>MATRÍCULA DE FORMACIÓN PARA EL TRABAJO</t>
  </si>
  <si>
    <t>DIRECTIVO SIN GRUPO</t>
  </si>
  <si>
    <t>DIRECTIVO CON GRUPO</t>
  </si>
  <si>
    <t>DOCENTE</t>
  </si>
  <si>
    <t>ADMINISTRATIVO, AUXILIAR Y DE SERVICIOS</t>
  </si>
  <si>
    <t>OTROS</t>
  </si>
  <si>
    <t>Total</t>
  </si>
  <si>
    <t>PERSONAL DEL PLANTEL</t>
  </si>
  <si>
    <t>H</t>
  </si>
  <si>
    <t>M</t>
  </si>
  <si>
    <t>T</t>
  </si>
  <si>
    <t>NIVEL DE ESTUDIOS DEL PERSONAL DEL DOCENTE</t>
  </si>
  <si>
    <t>DOCTORADO</t>
  </si>
  <si>
    <t>MAESTRÍA Y ESPECIALIDAD</t>
  </si>
  <si>
    <t>LICENCIATURA COMPLETA</t>
  </si>
  <si>
    <t>LICENCIATURA INCOMPLETA O MENOS</t>
  </si>
  <si>
    <t>CARACTERÍSTICAS DEL INMUEBLE</t>
  </si>
  <si>
    <t>AULAS</t>
  </si>
  <si>
    <t>TALLERES</t>
  </si>
  <si>
    <t>LABORATORIOS</t>
  </si>
  <si>
    <t>PLANTEL CUENTA CON EL SERVICIO DE BIBLIOTECA</t>
  </si>
  <si>
    <t>CLAVE DEL CENTRO DE TRABAJO DE LA BIBLIOTECA</t>
  </si>
  <si>
    <t>EXISTENTES</t>
  </si>
  <si>
    <t>ADAPTADAS (NO DEBE SER MAYOR A LOS REPORTADOS EN USO.</t>
  </si>
  <si>
    <t>EN USO</t>
  </si>
  <si>
    <t>Sí</t>
  </si>
  <si>
    <t>No</t>
  </si>
  <si>
    <t>23BBE0038P</t>
  </si>
  <si>
    <t>23BBE0045Z</t>
  </si>
  <si>
    <t>23BBE0050K</t>
  </si>
  <si>
    <t>23BBE0049V</t>
  </si>
  <si>
    <t>23BBE0054G</t>
  </si>
  <si>
    <t>23BBE0071X</t>
  </si>
  <si>
    <t>23BBE0060R</t>
  </si>
  <si>
    <t>23BBE0059B</t>
  </si>
  <si>
    <t>23BBE0057D</t>
  </si>
  <si>
    <t>23BBE0058C</t>
  </si>
  <si>
    <t>23BBE0056E</t>
  </si>
  <si>
    <t>-</t>
  </si>
  <si>
    <t>EN OPERACIÓN</t>
  </si>
  <si>
    <t>EN REPARACIÓN</t>
  </si>
  <si>
    <t>GUARDADAS O EN RESERVA</t>
  </si>
  <si>
    <t>EDUCATIVO</t>
  </si>
  <si>
    <t>ADMINISTRATIVO</t>
  </si>
  <si>
    <t>TOTAL DE COMPUTADORAS EN OPERACIÓN CON ACCESO A INTERNET</t>
  </si>
  <si>
    <t>VERIFICACIÓN COINCIDENCIA APROBADOS MÁS REPROBADOS</t>
  </si>
  <si>
    <t>Lugares Ofertados</t>
  </si>
  <si>
    <t>mixtos</t>
  </si>
  <si>
    <t>Hombres</t>
  </si>
  <si>
    <t>Mujeres</t>
  </si>
  <si>
    <t>Cuartos de Baño</t>
  </si>
  <si>
    <t>COLEGIO DE BACHILLERES DEL ESTADO DE QUINTANA ROOO</t>
  </si>
  <si>
    <t>DIRECCIÓN GENERAL</t>
  </si>
  <si>
    <t>DIRECCIÓN DE PLANEACIÓN, PROGRAMACIÓN Y PRESUPUESTO</t>
  </si>
  <si>
    <r>
      <rPr>
        <b/>
        <sz val="8"/>
        <color theme="1"/>
        <rFont val="Calibri Light"/>
        <family val="2"/>
      </rPr>
      <t xml:space="preserve">Fuente: </t>
    </r>
    <r>
      <rPr>
        <sz val="8"/>
        <color theme="1"/>
        <rFont val="Calibri Light"/>
        <family val="2"/>
      </rPr>
      <t>Dirección de Planeación, Programación y Presupuesto, Departamento de Evalución Institucional, Oficina de Información y Estadística</t>
    </r>
  </si>
  <si>
    <t>Estadísticas generadas del COBAQROO</t>
  </si>
  <si>
    <t>Grupos</t>
  </si>
  <si>
    <t>Nuevo ingreso sin repetidores</t>
  </si>
  <si>
    <t>ALUMNOS CON DISCAPACIDADES Y NECESIDADES EDUCATIVAS ESPECIALES</t>
  </si>
  <si>
    <t xml:space="preserve">Número de solicitudes recibidas para ingresar por primera vez </t>
  </si>
  <si>
    <t xml:space="preserve">Número de computadoras para uso educativo en operación que están conectadas a una red local.
</t>
  </si>
  <si>
    <t>Con internet</t>
  </si>
  <si>
    <t>Sin internet</t>
  </si>
  <si>
    <t xml:space="preserve">Total de computadoras en operación </t>
  </si>
  <si>
    <t>Total de computadoras que tienen el Plantel</t>
  </si>
  <si>
    <t>colegio ECAB</t>
  </si>
  <si>
    <t>Colegio Liceo del Caribe</t>
  </si>
  <si>
    <t>Formatos 911 inicio de cursos 2022-2023</t>
  </si>
  <si>
    <t>Con beca</t>
  </si>
  <si>
    <t>Sin beca</t>
  </si>
  <si>
    <t>AULAS O LABORATORIOS DE COMPUTO PARA EL USO EDUCATIVO DE LOS ALUMNOS</t>
  </si>
  <si>
    <t>Planteles</t>
  </si>
  <si>
    <t>EMSaD</t>
  </si>
  <si>
    <t>CSAI</t>
  </si>
  <si>
    <t>Incorporaddos</t>
  </si>
  <si>
    <t>Formatos 911 inicio de cursos 2023-2024</t>
  </si>
  <si>
    <t>2022-2023</t>
  </si>
  <si>
    <t>Inicio Ciclo Escolar 2023-2024</t>
  </si>
  <si>
    <t>MATRICULA TOTAL 2023-2024</t>
  </si>
  <si>
    <t>ALUMNOS QUE ABANDONARON SUS ESTUDIOS DURANTE EL CICLO 2022-2023 Y REGRESARON A INSCRIBIRSE EN EL INICIO DE CURSOS 2023-2024</t>
  </si>
  <si>
    <t>ALUMNOS QUE CURSAN UNA FORMACION ACADEMICA</t>
  </si>
  <si>
    <t>Número de alumnos que abandonaron sus estudios o se dieron de baja del plantel durante el ciclo escolar 2022-2023. Desglose por sexo</t>
  </si>
  <si>
    <t>X</t>
  </si>
  <si>
    <t>x</t>
  </si>
  <si>
    <t>23BBE0070Y</t>
  </si>
  <si>
    <t>23BBE0052I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</si>
</sst>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[$-80A]General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sz val="8"/>
      <color theme="0"/>
      <name val="Calibri Light"/>
      <family val="2"/>
    </font>
    <font>
      <b/>
      <sz val="8"/>
      <color theme="1"/>
      <name val="Calibri Light"/>
      <family val="2"/>
    </font>
    <font>
      <sz val="9"/>
      <color theme="0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7"/>
      <color theme="0"/>
      <name val="Calibri Light"/>
      <family val="2"/>
    </font>
    <font>
      <sz val="6"/>
      <color theme="0"/>
      <name val="Calibri Light"/>
      <family val="2"/>
    </font>
    <font>
      <b/>
      <sz val="8"/>
      <color theme="0"/>
      <name val="Calibri Light"/>
      <family val="2"/>
    </font>
    <font>
      <b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  <font>
      <sz val="11"/>
      <color theme="0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 Light"/>
      <family val="2"/>
    </font>
    <font>
      <b/>
      <sz val="10"/>
      <color rgb="FFFF0000"/>
      <name val="Calibri Light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3" tint="-0.24994659260841701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/>
      <right style="medium">
        <color theme="3" tint="-0.2499465926084170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 style="thin">
        <color indexed="64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thin">
        <color indexed="64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/>
      <bottom/>
      <diagonal/>
    </border>
    <border>
      <left/>
      <right style="medium">
        <color theme="3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4" tint="-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165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</cellStyleXfs>
  <cellXfs count="540">
    <xf numFmtId="0" fontId="0" fillId="0" borderId="0" xfId="0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3" fontId="25" fillId="33" borderId="0" xfId="0" applyNumberFormat="1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6" fillId="36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28" fillId="36" borderId="0" xfId="0" applyFont="1" applyFill="1" applyAlignment="1">
      <alignment horizontal="center"/>
    </xf>
    <xf numFmtId="0" fontId="28" fillId="36" borderId="13" xfId="0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/>
    </xf>
    <xf numFmtId="3" fontId="31" fillId="35" borderId="11" xfId="0" applyNumberFormat="1" applyFont="1" applyFill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0" fontId="28" fillId="36" borderId="25" xfId="0" applyFont="1" applyFill="1" applyBorder="1" applyAlignment="1">
      <alignment horizontal="center" vertical="center" wrapText="1"/>
    </xf>
    <xf numFmtId="0" fontId="28" fillId="37" borderId="30" xfId="0" applyFont="1" applyFill="1" applyBorder="1" applyAlignment="1">
      <alignment horizontal="center" vertical="center" wrapText="1"/>
    </xf>
    <xf numFmtId="0" fontId="28" fillId="37" borderId="31" xfId="0" applyFont="1" applyFill="1" applyBorder="1" applyAlignment="1">
      <alignment horizontal="center" vertical="center" wrapText="1"/>
    </xf>
    <xf numFmtId="0" fontId="34" fillId="36" borderId="13" xfId="0" applyFont="1" applyFill="1" applyBorder="1" applyAlignment="1">
      <alignment horizontal="center" vertical="center" wrapText="1"/>
    </xf>
    <xf numFmtId="0" fontId="34" fillId="37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5" fillId="36" borderId="37" xfId="0" applyFont="1" applyFill="1" applyBorder="1" applyAlignment="1">
      <alignment horizontal="center" vertical="center" wrapText="1"/>
    </xf>
    <xf numFmtId="0" fontId="35" fillId="37" borderId="3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4" fillId="36" borderId="22" xfId="0" applyFont="1" applyFill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3" fontId="32" fillId="0" borderId="11" xfId="0" applyNumberFormat="1" applyFont="1" applyBorder="1" applyAlignment="1">
      <alignment horizontal="center"/>
    </xf>
    <xf numFmtId="3" fontId="32" fillId="0" borderId="29" xfId="0" applyNumberFormat="1" applyFont="1" applyBorder="1" applyAlignment="1">
      <alignment horizontal="center"/>
    </xf>
    <xf numFmtId="3" fontId="32" fillId="0" borderId="34" xfId="0" applyNumberFormat="1" applyFont="1" applyBorder="1" applyAlignment="1">
      <alignment horizontal="center"/>
    </xf>
    <xf numFmtId="3" fontId="31" fillId="0" borderId="36" xfId="0" applyNumberFormat="1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/>
    </xf>
    <xf numFmtId="0" fontId="25" fillId="35" borderId="0" xfId="0" applyFont="1" applyFill="1" applyAlignment="1">
      <alignment horizontal="center"/>
    </xf>
    <xf numFmtId="3" fontId="33" fillId="0" borderId="11" xfId="0" applyNumberFormat="1" applyFont="1" applyBorder="1" applyAlignment="1">
      <alignment horizontal="center"/>
    </xf>
    <xf numFmtId="3" fontId="32" fillId="0" borderId="27" xfId="0" applyNumberFormat="1" applyFont="1" applyBorder="1" applyAlignment="1">
      <alignment horizontal="center"/>
    </xf>
    <xf numFmtId="3" fontId="32" fillId="0" borderId="28" xfId="0" applyNumberFormat="1" applyFont="1" applyBorder="1" applyAlignment="1">
      <alignment horizontal="center"/>
    </xf>
    <xf numFmtId="3" fontId="31" fillId="0" borderId="35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4" fillId="0" borderId="10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35" borderId="10" xfId="0" applyNumberFormat="1" applyFont="1" applyFill="1" applyBorder="1" applyAlignment="1">
      <alignment horizontal="center"/>
    </xf>
    <xf numFmtId="3" fontId="23" fillId="35" borderId="11" xfId="0" applyNumberFormat="1" applyFont="1" applyFill="1" applyBorder="1" applyAlignment="1">
      <alignment horizontal="center"/>
    </xf>
    <xf numFmtId="0" fontId="24" fillId="0" borderId="38" xfId="0" applyFont="1" applyBorder="1" applyAlignment="1">
      <alignment horizontal="left"/>
    </xf>
    <xf numFmtId="3" fontId="23" fillId="0" borderId="10" xfId="0" applyNumberFormat="1" applyFont="1" applyBorder="1" applyAlignment="1">
      <alignment horizontal="center" vertical="center"/>
    </xf>
    <xf numFmtId="3" fontId="31" fillId="35" borderId="10" xfId="0" applyNumberFormat="1" applyFont="1" applyFill="1" applyBorder="1" applyAlignment="1">
      <alignment horizontal="center"/>
    </xf>
    <xf numFmtId="3" fontId="31" fillId="35" borderId="10" xfId="0" applyNumberFormat="1" applyFont="1" applyFill="1" applyBorder="1" applyAlignment="1">
      <alignment horizontal="center" vertical="center"/>
    </xf>
    <xf numFmtId="3" fontId="25" fillId="35" borderId="11" xfId="0" applyNumberFormat="1" applyFont="1" applyFill="1" applyBorder="1" applyAlignment="1">
      <alignment horizontal="center"/>
    </xf>
    <xf numFmtId="0" fontId="27" fillId="36" borderId="24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left" vertical="center" wrapText="1"/>
    </xf>
    <xf numFmtId="3" fontId="25" fillId="38" borderId="10" xfId="0" applyNumberFormat="1" applyFont="1" applyFill="1" applyBorder="1" applyAlignment="1">
      <alignment horizontal="center"/>
    </xf>
    <xf numFmtId="3" fontId="31" fillId="38" borderId="10" xfId="0" applyNumberFormat="1" applyFont="1" applyFill="1" applyBorder="1" applyAlignment="1">
      <alignment horizontal="center"/>
    </xf>
    <xf numFmtId="3" fontId="31" fillId="38" borderId="11" xfId="0" applyNumberFormat="1" applyFont="1" applyFill="1" applyBorder="1" applyAlignment="1">
      <alignment horizontal="center"/>
    </xf>
    <xf numFmtId="0" fontId="25" fillId="38" borderId="0" xfId="0" applyFont="1" applyFill="1" applyAlignment="1">
      <alignment horizontal="center"/>
    </xf>
    <xf numFmtId="3" fontId="23" fillId="38" borderId="10" xfId="0" applyNumberFormat="1" applyFont="1" applyFill="1" applyBorder="1" applyAlignment="1">
      <alignment horizontal="center"/>
    </xf>
    <xf numFmtId="0" fontId="21" fillId="34" borderId="10" xfId="0" applyFont="1" applyFill="1" applyBorder="1" applyAlignment="1">
      <alignment horizontal="left" vertical="center" wrapText="1"/>
    </xf>
    <xf numFmtId="3" fontId="25" fillId="34" borderId="10" xfId="0" applyNumberFormat="1" applyFont="1" applyFill="1" applyBorder="1" applyAlignment="1">
      <alignment horizontal="center"/>
    </xf>
    <xf numFmtId="3" fontId="31" fillId="34" borderId="10" xfId="0" applyNumberFormat="1" applyFont="1" applyFill="1" applyBorder="1" applyAlignment="1">
      <alignment horizontal="center"/>
    </xf>
    <xf numFmtId="3" fontId="31" fillId="34" borderId="11" xfId="0" applyNumberFormat="1" applyFont="1" applyFill="1" applyBorder="1" applyAlignment="1">
      <alignment horizontal="center"/>
    </xf>
    <xf numFmtId="0" fontId="25" fillId="34" borderId="0" xfId="0" applyFont="1" applyFill="1" applyAlignment="1">
      <alignment horizontal="center"/>
    </xf>
    <xf numFmtId="3" fontId="23" fillId="34" borderId="10" xfId="0" applyNumberFormat="1" applyFont="1" applyFill="1" applyBorder="1" applyAlignment="1">
      <alignment horizontal="center"/>
    </xf>
    <xf numFmtId="3" fontId="32" fillId="34" borderId="10" xfId="0" applyNumberFormat="1" applyFont="1" applyFill="1" applyBorder="1" applyAlignment="1">
      <alignment horizontal="center"/>
    </xf>
    <xf numFmtId="3" fontId="33" fillId="34" borderId="10" xfId="0" applyNumberFormat="1" applyFont="1" applyFill="1" applyBorder="1" applyAlignment="1">
      <alignment horizontal="center"/>
    </xf>
    <xf numFmtId="3" fontId="32" fillId="34" borderId="29" xfId="0" applyNumberFormat="1" applyFont="1" applyFill="1" applyBorder="1" applyAlignment="1">
      <alignment horizontal="center"/>
    </xf>
    <xf numFmtId="3" fontId="32" fillId="34" borderId="34" xfId="0" applyNumberFormat="1" applyFont="1" applyFill="1" applyBorder="1" applyAlignment="1">
      <alignment horizontal="center"/>
    </xf>
    <xf numFmtId="3" fontId="31" fillId="34" borderId="36" xfId="0" applyNumberFormat="1" applyFont="1" applyFill="1" applyBorder="1" applyAlignment="1">
      <alignment horizontal="center" vertical="center"/>
    </xf>
    <xf numFmtId="3" fontId="31" fillId="34" borderId="10" xfId="0" applyNumberFormat="1" applyFont="1" applyFill="1" applyBorder="1" applyAlignment="1">
      <alignment horizontal="center" vertical="center"/>
    </xf>
    <xf numFmtId="49" fontId="25" fillId="34" borderId="11" xfId="0" applyNumberFormat="1" applyFont="1" applyFill="1" applyBorder="1" applyAlignment="1">
      <alignment horizontal="center"/>
    </xf>
    <xf numFmtId="3" fontId="25" fillId="34" borderId="11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39" borderId="10" xfId="0" applyFont="1" applyFill="1" applyBorder="1" applyAlignment="1">
      <alignment horizontal="left" vertical="center" wrapText="1"/>
    </xf>
    <xf numFmtId="3" fontId="25" fillId="39" borderId="10" xfId="0" applyNumberFormat="1" applyFont="1" applyFill="1" applyBorder="1" applyAlignment="1">
      <alignment horizontal="center"/>
    </xf>
    <xf numFmtId="3" fontId="31" fillId="39" borderId="10" xfId="0" applyNumberFormat="1" applyFont="1" applyFill="1" applyBorder="1" applyAlignment="1">
      <alignment horizontal="center"/>
    </xf>
    <xf numFmtId="0" fontId="25" fillId="39" borderId="0" xfId="0" applyFont="1" applyFill="1" applyAlignment="1">
      <alignment horizontal="center"/>
    </xf>
    <xf numFmtId="0" fontId="21" fillId="40" borderId="10" xfId="0" applyFont="1" applyFill="1" applyBorder="1" applyAlignment="1">
      <alignment horizontal="left" vertical="center" wrapText="1"/>
    </xf>
    <xf numFmtId="0" fontId="22" fillId="40" borderId="10" xfId="0" applyFont="1" applyFill="1" applyBorder="1" applyAlignment="1">
      <alignment horizontal="center" vertical="center" wrapText="1"/>
    </xf>
    <xf numFmtId="3" fontId="23" fillId="40" borderId="10" xfId="0" applyNumberFormat="1" applyFont="1" applyFill="1" applyBorder="1" applyAlignment="1">
      <alignment horizontal="center"/>
    </xf>
    <xf numFmtId="3" fontId="24" fillId="40" borderId="10" xfId="0" applyNumberFormat="1" applyFont="1" applyFill="1" applyBorder="1" applyAlignment="1">
      <alignment horizontal="center"/>
    </xf>
    <xf numFmtId="3" fontId="23" fillId="40" borderId="11" xfId="0" applyNumberFormat="1" applyFont="1" applyFill="1" applyBorder="1" applyAlignment="1">
      <alignment horizontal="center"/>
    </xf>
    <xf numFmtId="3" fontId="25" fillId="40" borderId="10" xfId="0" applyNumberFormat="1" applyFont="1" applyFill="1" applyBorder="1" applyAlignment="1">
      <alignment horizontal="center"/>
    </xf>
    <xf numFmtId="3" fontId="31" fillId="40" borderId="10" xfId="0" applyNumberFormat="1" applyFont="1" applyFill="1" applyBorder="1" applyAlignment="1">
      <alignment horizontal="center"/>
    </xf>
    <xf numFmtId="3" fontId="31" fillId="40" borderId="11" xfId="0" applyNumberFormat="1" applyFont="1" applyFill="1" applyBorder="1" applyAlignment="1">
      <alignment horizontal="center"/>
    </xf>
    <xf numFmtId="0" fontId="25" fillId="40" borderId="0" xfId="0" applyFont="1" applyFill="1" applyAlignment="1">
      <alignment horizontal="center"/>
    </xf>
    <xf numFmtId="3" fontId="25" fillId="40" borderId="11" xfId="0" applyNumberFormat="1" applyFont="1" applyFill="1" applyBorder="1" applyAlignment="1">
      <alignment horizontal="center"/>
    </xf>
    <xf numFmtId="0" fontId="41" fillId="41" borderId="10" xfId="0" applyFont="1" applyFill="1" applyBorder="1" applyAlignment="1">
      <alignment horizontal="left" vertical="center" wrapText="1"/>
    </xf>
    <xf numFmtId="3" fontId="42" fillId="41" borderId="10" xfId="0" applyNumberFormat="1" applyFont="1" applyFill="1" applyBorder="1" applyAlignment="1">
      <alignment horizontal="center"/>
    </xf>
    <xf numFmtId="3" fontId="40" fillId="41" borderId="10" xfId="0" applyNumberFormat="1" applyFont="1" applyFill="1" applyBorder="1" applyAlignment="1">
      <alignment horizontal="center"/>
    </xf>
    <xf numFmtId="3" fontId="40" fillId="41" borderId="11" xfId="0" applyNumberFormat="1" applyFont="1" applyFill="1" applyBorder="1" applyAlignment="1">
      <alignment horizontal="center"/>
    </xf>
    <xf numFmtId="0" fontId="42" fillId="41" borderId="0" xfId="0" applyFont="1" applyFill="1" applyAlignment="1">
      <alignment horizontal="center"/>
    </xf>
    <xf numFmtId="0" fontId="21" fillId="42" borderId="10" xfId="0" applyFont="1" applyFill="1" applyBorder="1" applyAlignment="1">
      <alignment horizontal="left" vertical="center" wrapText="1"/>
    </xf>
    <xf numFmtId="3" fontId="31" fillId="42" borderId="10" xfId="0" applyNumberFormat="1" applyFont="1" applyFill="1" applyBorder="1" applyAlignment="1">
      <alignment horizontal="center"/>
    </xf>
    <xf numFmtId="0" fontId="25" fillId="42" borderId="0" xfId="0" applyFont="1" applyFill="1" applyAlignment="1">
      <alignment horizontal="center"/>
    </xf>
    <xf numFmtId="3" fontId="25" fillId="42" borderId="10" xfId="0" applyNumberFormat="1" applyFont="1" applyFill="1" applyBorder="1" applyAlignment="1">
      <alignment horizontal="center"/>
    </xf>
    <xf numFmtId="3" fontId="31" fillId="42" borderId="11" xfId="0" applyNumberFormat="1" applyFont="1" applyFill="1" applyBorder="1" applyAlignment="1">
      <alignment horizontal="center"/>
    </xf>
    <xf numFmtId="0" fontId="21" fillId="42" borderId="10" xfId="0" applyFont="1" applyFill="1" applyBorder="1" applyAlignment="1">
      <alignment horizontal="center" vertical="center" wrapText="1"/>
    </xf>
    <xf numFmtId="3" fontId="33" fillId="42" borderId="10" xfId="0" applyNumberFormat="1" applyFont="1" applyFill="1" applyBorder="1" applyAlignment="1">
      <alignment horizontal="center"/>
    </xf>
    <xf numFmtId="3" fontId="32" fillId="42" borderId="10" xfId="0" applyNumberFormat="1" applyFont="1" applyFill="1" applyBorder="1" applyAlignment="1">
      <alignment horizontal="center"/>
    </xf>
    <xf numFmtId="3" fontId="32" fillId="42" borderId="29" xfId="0" applyNumberFormat="1" applyFont="1" applyFill="1" applyBorder="1" applyAlignment="1">
      <alignment horizontal="center"/>
    </xf>
    <xf numFmtId="3" fontId="32" fillId="42" borderId="34" xfId="0" applyNumberFormat="1" applyFont="1" applyFill="1" applyBorder="1" applyAlignment="1">
      <alignment horizontal="center"/>
    </xf>
    <xf numFmtId="3" fontId="31" fillId="42" borderId="36" xfId="0" applyNumberFormat="1" applyFont="1" applyFill="1" applyBorder="1" applyAlignment="1">
      <alignment horizontal="center" vertical="center"/>
    </xf>
    <xf numFmtId="3" fontId="31" fillId="42" borderId="10" xfId="0" applyNumberFormat="1" applyFont="1" applyFill="1" applyBorder="1" applyAlignment="1">
      <alignment horizontal="center" vertical="center"/>
    </xf>
    <xf numFmtId="49" fontId="25" fillId="42" borderId="11" xfId="0" applyNumberFormat="1" applyFont="1" applyFill="1" applyBorder="1" applyAlignment="1">
      <alignment horizontal="center"/>
    </xf>
    <xf numFmtId="3" fontId="25" fillId="42" borderId="11" xfId="0" applyNumberFormat="1" applyFont="1" applyFill="1" applyBorder="1" applyAlignment="1">
      <alignment horizontal="center"/>
    </xf>
    <xf numFmtId="0" fontId="21" fillId="43" borderId="10" xfId="0" applyFont="1" applyFill="1" applyBorder="1" applyAlignment="1">
      <alignment horizontal="left" vertical="center" wrapText="1"/>
    </xf>
    <xf numFmtId="3" fontId="25" fillId="43" borderId="10" xfId="0" applyNumberFormat="1" applyFont="1" applyFill="1" applyBorder="1" applyAlignment="1">
      <alignment horizontal="center"/>
    </xf>
    <xf numFmtId="3" fontId="31" fillId="43" borderId="10" xfId="0" applyNumberFormat="1" applyFont="1" applyFill="1" applyBorder="1" applyAlignment="1">
      <alignment horizontal="center"/>
    </xf>
    <xf numFmtId="0" fontId="25" fillId="43" borderId="0" xfId="0" applyFont="1" applyFill="1" applyAlignment="1">
      <alignment horizontal="center"/>
    </xf>
    <xf numFmtId="0" fontId="21" fillId="43" borderId="10" xfId="0" applyFont="1" applyFill="1" applyBorder="1" applyAlignment="1">
      <alignment horizontal="center" vertical="center" wrapText="1"/>
    </xf>
    <xf numFmtId="0" fontId="21" fillId="44" borderId="10" xfId="0" applyFont="1" applyFill="1" applyBorder="1" applyAlignment="1">
      <alignment horizontal="left" vertical="center" wrapText="1"/>
    </xf>
    <xf numFmtId="0" fontId="21" fillId="44" borderId="10" xfId="0" applyFont="1" applyFill="1" applyBorder="1" applyAlignment="1">
      <alignment horizontal="center" vertical="center" wrapText="1"/>
    </xf>
    <xf numFmtId="3" fontId="33" fillId="44" borderId="10" xfId="0" applyNumberFormat="1" applyFont="1" applyFill="1" applyBorder="1" applyAlignment="1">
      <alignment horizontal="center"/>
    </xf>
    <xf numFmtId="3" fontId="32" fillId="44" borderId="10" xfId="0" applyNumberFormat="1" applyFont="1" applyFill="1" applyBorder="1" applyAlignment="1">
      <alignment horizontal="center"/>
    </xf>
    <xf numFmtId="3" fontId="32" fillId="44" borderId="29" xfId="0" applyNumberFormat="1" applyFont="1" applyFill="1" applyBorder="1" applyAlignment="1">
      <alignment horizontal="center"/>
    </xf>
    <xf numFmtId="3" fontId="32" fillId="44" borderId="34" xfId="0" applyNumberFormat="1" applyFont="1" applyFill="1" applyBorder="1" applyAlignment="1">
      <alignment horizontal="center"/>
    </xf>
    <xf numFmtId="3" fontId="31" fillId="44" borderId="36" xfId="0" applyNumberFormat="1" applyFont="1" applyFill="1" applyBorder="1" applyAlignment="1">
      <alignment horizontal="center" vertical="center"/>
    </xf>
    <xf numFmtId="3" fontId="31" fillId="44" borderId="10" xfId="0" applyNumberFormat="1" applyFont="1" applyFill="1" applyBorder="1" applyAlignment="1">
      <alignment horizontal="center" vertical="center"/>
    </xf>
    <xf numFmtId="49" fontId="25" fillId="44" borderId="11" xfId="0" applyNumberFormat="1" applyFont="1" applyFill="1" applyBorder="1" applyAlignment="1">
      <alignment horizontal="center"/>
    </xf>
    <xf numFmtId="0" fontId="25" fillId="44" borderId="0" xfId="0" applyFont="1" applyFill="1" applyAlignment="1">
      <alignment horizontal="center"/>
    </xf>
    <xf numFmtId="3" fontId="25" fillId="44" borderId="10" xfId="0" applyNumberFormat="1" applyFont="1" applyFill="1" applyBorder="1" applyAlignment="1">
      <alignment horizontal="center"/>
    </xf>
    <xf numFmtId="3" fontId="31" fillId="44" borderId="10" xfId="0" applyNumberFormat="1" applyFont="1" applyFill="1" applyBorder="1" applyAlignment="1">
      <alignment horizontal="center"/>
    </xf>
    <xf numFmtId="3" fontId="31" fillId="44" borderId="11" xfId="0" applyNumberFormat="1" applyFont="1" applyFill="1" applyBorder="1" applyAlignment="1">
      <alignment horizontal="center"/>
    </xf>
    <xf numFmtId="0" fontId="22" fillId="44" borderId="11" xfId="0" applyFont="1" applyFill="1" applyBorder="1" applyAlignment="1">
      <alignment horizontal="center" vertical="center" wrapText="1"/>
    </xf>
    <xf numFmtId="3" fontId="23" fillId="44" borderId="11" xfId="0" applyNumberFormat="1" applyFont="1" applyFill="1" applyBorder="1" applyAlignment="1">
      <alignment horizontal="center"/>
    </xf>
    <xf numFmtId="3" fontId="24" fillId="44" borderId="11" xfId="0" applyNumberFormat="1" applyFont="1" applyFill="1" applyBorder="1" applyAlignment="1">
      <alignment horizontal="center"/>
    </xf>
    <xf numFmtId="3" fontId="25" fillId="44" borderId="11" xfId="0" applyNumberFormat="1" applyFont="1" applyFill="1" applyBorder="1" applyAlignment="1">
      <alignment horizontal="center"/>
    </xf>
    <xf numFmtId="0" fontId="21" fillId="45" borderId="10" xfId="0" applyFont="1" applyFill="1" applyBorder="1" applyAlignment="1">
      <alignment horizontal="left" vertical="center" wrapText="1"/>
    </xf>
    <xf numFmtId="3" fontId="25" fillId="45" borderId="10" xfId="0" applyNumberFormat="1" applyFont="1" applyFill="1" applyBorder="1" applyAlignment="1">
      <alignment horizontal="center"/>
    </xf>
    <xf numFmtId="3" fontId="31" fillId="45" borderId="10" xfId="0" applyNumberFormat="1" applyFont="1" applyFill="1" applyBorder="1" applyAlignment="1">
      <alignment horizontal="center"/>
    </xf>
    <xf numFmtId="3" fontId="31" fillId="45" borderId="11" xfId="0" applyNumberFormat="1" applyFont="1" applyFill="1" applyBorder="1" applyAlignment="1">
      <alignment horizontal="center"/>
    </xf>
    <xf numFmtId="0" fontId="25" fillId="45" borderId="0" xfId="0" applyFont="1" applyFill="1" applyAlignment="1">
      <alignment horizontal="center"/>
    </xf>
    <xf numFmtId="0" fontId="21" fillId="46" borderId="10" xfId="0" applyFont="1" applyFill="1" applyBorder="1" applyAlignment="1">
      <alignment horizontal="left" vertical="center" wrapText="1"/>
    </xf>
    <xf numFmtId="3" fontId="25" fillId="46" borderId="10" xfId="0" applyNumberFormat="1" applyFont="1" applyFill="1" applyBorder="1" applyAlignment="1">
      <alignment horizontal="center"/>
    </xf>
    <xf numFmtId="3" fontId="31" fillId="46" borderId="10" xfId="0" applyNumberFormat="1" applyFont="1" applyFill="1" applyBorder="1" applyAlignment="1">
      <alignment horizontal="center"/>
    </xf>
    <xf numFmtId="3" fontId="31" fillId="46" borderId="11" xfId="0" applyNumberFormat="1" applyFont="1" applyFill="1" applyBorder="1" applyAlignment="1">
      <alignment horizontal="center"/>
    </xf>
    <xf numFmtId="0" fontId="25" fillId="46" borderId="0" xfId="0" applyFont="1" applyFill="1" applyAlignment="1">
      <alignment horizontal="center"/>
    </xf>
    <xf numFmtId="0" fontId="22" fillId="46" borderId="11" xfId="0" applyFont="1" applyFill="1" applyBorder="1" applyAlignment="1">
      <alignment horizontal="center" vertical="center" wrapText="1"/>
    </xf>
    <xf numFmtId="3" fontId="23" fillId="46" borderId="11" xfId="0" applyNumberFormat="1" applyFont="1" applyFill="1" applyBorder="1" applyAlignment="1">
      <alignment horizontal="center"/>
    </xf>
    <xf numFmtId="3" fontId="24" fillId="46" borderId="11" xfId="0" applyNumberFormat="1" applyFont="1" applyFill="1" applyBorder="1" applyAlignment="1">
      <alignment horizontal="center"/>
    </xf>
    <xf numFmtId="0" fontId="21" fillId="46" borderId="10" xfId="0" applyFont="1" applyFill="1" applyBorder="1" applyAlignment="1">
      <alignment horizontal="center" vertical="center" wrapText="1"/>
    </xf>
    <xf numFmtId="3" fontId="33" fillId="46" borderId="10" xfId="0" applyNumberFormat="1" applyFont="1" applyFill="1" applyBorder="1" applyAlignment="1">
      <alignment horizontal="center"/>
    </xf>
    <xf numFmtId="3" fontId="32" fillId="46" borderId="10" xfId="0" applyNumberFormat="1" applyFont="1" applyFill="1" applyBorder="1" applyAlignment="1">
      <alignment horizontal="center"/>
    </xf>
    <xf numFmtId="3" fontId="32" fillId="46" borderId="29" xfId="0" applyNumberFormat="1" applyFont="1" applyFill="1" applyBorder="1" applyAlignment="1">
      <alignment horizontal="center"/>
    </xf>
    <xf numFmtId="3" fontId="32" fillId="46" borderId="34" xfId="0" applyNumberFormat="1" applyFont="1" applyFill="1" applyBorder="1" applyAlignment="1">
      <alignment horizontal="center"/>
    </xf>
    <xf numFmtId="3" fontId="31" fillId="46" borderId="36" xfId="0" applyNumberFormat="1" applyFont="1" applyFill="1" applyBorder="1" applyAlignment="1">
      <alignment horizontal="center" vertical="center"/>
    </xf>
    <xf numFmtId="3" fontId="31" fillId="46" borderId="10" xfId="0" applyNumberFormat="1" applyFont="1" applyFill="1" applyBorder="1" applyAlignment="1">
      <alignment horizontal="center" vertical="center"/>
    </xf>
    <xf numFmtId="49" fontId="25" fillId="46" borderId="11" xfId="0" applyNumberFormat="1" applyFont="1" applyFill="1" applyBorder="1" applyAlignment="1">
      <alignment horizontal="center"/>
    </xf>
    <xf numFmtId="3" fontId="25" fillId="46" borderId="11" xfId="0" applyNumberFormat="1" applyFont="1" applyFill="1" applyBorder="1" applyAlignment="1">
      <alignment horizontal="center"/>
    </xf>
    <xf numFmtId="0" fontId="21" fillId="47" borderId="10" xfId="0" applyFont="1" applyFill="1" applyBorder="1" applyAlignment="1">
      <alignment horizontal="left" vertical="center" wrapText="1"/>
    </xf>
    <xf numFmtId="3" fontId="25" fillId="47" borderId="10" xfId="0" applyNumberFormat="1" applyFont="1" applyFill="1" applyBorder="1" applyAlignment="1">
      <alignment horizontal="center"/>
    </xf>
    <xf numFmtId="3" fontId="31" fillId="47" borderId="10" xfId="0" applyNumberFormat="1" applyFont="1" applyFill="1" applyBorder="1" applyAlignment="1">
      <alignment horizontal="center"/>
    </xf>
    <xf numFmtId="3" fontId="31" fillId="47" borderId="11" xfId="0" applyNumberFormat="1" applyFont="1" applyFill="1" applyBorder="1" applyAlignment="1">
      <alignment horizontal="center"/>
    </xf>
    <xf numFmtId="0" fontId="25" fillId="47" borderId="0" xfId="0" applyFont="1" applyFill="1" applyAlignment="1">
      <alignment horizontal="center"/>
    </xf>
    <xf numFmtId="0" fontId="22" fillId="47" borderId="10" xfId="0" applyFont="1" applyFill="1" applyBorder="1" applyAlignment="1">
      <alignment horizontal="center" vertical="center" wrapText="1"/>
    </xf>
    <xf numFmtId="3" fontId="23" fillId="47" borderId="10" xfId="0" applyNumberFormat="1" applyFont="1" applyFill="1" applyBorder="1" applyAlignment="1">
      <alignment horizontal="center"/>
    </xf>
    <xf numFmtId="3" fontId="24" fillId="47" borderId="10" xfId="0" applyNumberFormat="1" applyFont="1" applyFill="1" applyBorder="1" applyAlignment="1">
      <alignment horizontal="center"/>
    </xf>
    <xf numFmtId="3" fontId="23" fillId="47" borderId="11" xfId="0" applyNumberFormat="1" applyFont="1" applyFill="1" applyBorder="1" applyAlignment="1">
      <alignment horizontal="center"/>
    </xf>
    <xf numFmtId="0" fontId="21" fillId="48" borderId="10" xfId="0" applyFont="1" applyFill="1" applyBorder="1" applyAlignment="1">
      <alignment horizontal="left" vertical="center" wrapText="1"/>
    </xf>
    <xf numFmtId="3" fontId="25" fillId="48" borderId="10" xfId="0" applyNumberFormat="1" applyFont="1" applyFill="1" applyBorder="1" applyAlignment="1">
      <alignment horizontal="center"/>
    </xf>
    <xf numFmtId="3" fontId="31" fillId="48" borderId="10" xfId="0" applyNumberFormat="1" applyFont="1" applyFill="1" applyBorder="1" applyAlignment="1">
      <alignment horizontal="center"/>
    </xf>
    <xf numFmtId="3" fontId="31" fillId="48" borderId="11" xfId="0" applyNumberFormat="1" applyFont="1" applyFill="1" applyBorder="1" applyAlignment="1">
      <alignment horizontal="center"/>
    </xf>
    <xf numFmtId="0" fontId="25" fillId="48" borderId="0" xfId="0" applyFont="1" applyFill="1" applyAlignment="1">
      <alignment horizontal="center"/>
    </xf>
    <xf numFmtId="0" fontId="22" fillId="48" borderId="10" xfId="0" applyFont="1" applyFill="1" applyBorder="1" applyAlignment="1">
      <alignment horizontal="center" vertical="center" wrapText="1"/>
    </xf>
    <xf numFmtId="3" fontId="23" fillId="48" borderId="10" xfId="0" applyNumberFormat="1" applyFont="1" applyFill="1" applyBorder="1" applyAlignment="1">
      <alignment horizontal="center"/>
    </xf>
    <xf numFmtId="3" fontId="24" fillId="48" borderId="10" xfId="0" applyNumberFormat="1" applyFont="1" applyFill="1" applyBorder="1" applyAlignment="1">
      <alignment horizontal="center"/>
    </xf>
    <xf numFmtId="3" fontId="23" fillId="48" borderId="11" xfId="0" applyNumberFormat="1" applyFont="1" applyFill="1" applyBorder="1" applyAlignment="1">
      <alignment horizontal="center"/>
    </xf>
    <xf numFmtId="0" fontId="21" fillId="49" borderId="10" xfId="0" applyFont="1" applyFill="1" applyBorder="1" applyAlignment="1">
      <alignment horizontal="left" vertical="center" wrapText="1"/>
    </xf>
    <xf numFmtId="3" fontId="25" fillId="49" borderId="10" xfId="0" applyNumberFormat="1" applyFont="1" applyFill="1" applyBorder="1" applyAlignment="1">
      <alignment horizontal="center"/>
    </xf>
    <xf numFmtId="3" fontId="31" fillId="49" borderId="11" xfId="0" applyNumberFormat="1" applyFont="1" applyFill="1" applyBorder="1" applyAlignment="1">
      <alignment horizontal="center"/>
    </xf>
    <xf numFmtId="0" fontId="25" fillId="49" borderId="0" xfId="0" applyFont="1" applyFill="1" applyAlignment="1">
      <alignment horizontal="center"/>
    </xf>
    <xf numFmtId="3" fontId="31" fillId="49" borderId="10" xfId="0" applyNumberFormat="1" applyFont="1" applyFill="1" applyBorder="1" applyAlignment="1">
      <alignment horizontal="center"/>
    </xf>
    <xf numFmtId="0" fontId="22" fillId="49" borderId="11" xfId="0" applyFont="1" applyFill="1" applyBorder="1" applyAlignment="1">
      <alignment horizontal="center" vertical="center" wrapText="1"/>
    </xf>
    <xf numFmtId="3" fontId="23" fillId="49" borderId="11" xfId="0" applyNumberFormat="1" applyFont="1" applyFill="1" applyBorder="1" applyAlignment="1">
      <alignment horizontal="center"/>
    </xf>
    <xf numFmtId="3" fontId="24" fillId="49" borderId="11" xfId="0" applyNumberFormat="1" applyFont="1" applyFill="1" applyBorder="1" applyAlignment="1">
      <alignment horizontal="center"/>
    </xf>
    <xf numFmtId="0" fontId="21" fillId="50" borderId="10" xfId="0" applyFont="1" applyFill="1" applyBorder="1" applyAlignment="1">
      <alignment horizontal="left" vertical="center" wrapText="1"/>
    </xf>
    <xf numFmtId="3" fontId="25" fillId="50" borderId="10" xfId="0" applyNumberFormat="1" applyFont="1" applyFill="1" applyBorder="1" applyAlignment="1">
      <alignment horizontal="center"/>
    </xf>
    <xf numFmtId="3" fontId="31" fillId="50" borderId="10" xfId="0" applyNumberFormat="1" applyFont="1" applyFill="1" applyBorder="1" applyAlignment="1">
      <alignment horizontal="center"/>
    </xf>
    <xf numFmtId="0" fontId="25" fillId="50" borderId="0" xfId="0" applyFont="1" applyFill="1" applyAlignment="1">
      <alignment horizontal="center"/>
    </xf>
    <xf numFmtId="0" fontId="22" fillId="50" borderId="10" xfId="0" applyFont="1" applyFill="1" applyBorder="1" applyAlignment="1">
      <alignment horizontal="center" vertical="center" wrapText="1"/>
    </xf>
    <xf numFmtId="3" fontId="23" fillId="50" borderId="10" xfId="0" applyNumberFormat="1" applyFont="1" applyFill="1" applyBorder="1" applyAlignment="1">
      <alignment horizontal="center"/>
    </xf>
    <xf numFmtId="3" fontId="24" fillId="50" borderId="10" xfId="0" applyNumberFormat="1" applyFont="1" applyFill="1" applyBorder="1" applyAlignment="1">
      <alignment horizontal="center"/>
    </xf>
    <xf numFmtId="3" fontId="23" fillId="50" borderId="11" xfId="0" applyNumberFormat="1" applyFont="1" applyFill="1" applyBorder="1" applyAlignment="1">
      <alignment horizontal="center"/>
    </xf>
    <xf numFmtId="0" fontId="21" fillId="50" borderId="10" xfId="0" applyFont="1" applyFill="1" applyBorder="1" applyAlignment="1">
      <alignment horizontal="center" vertical="center" wrapText="1"/>
    </xf>
    <xf numFmtId="0" fontId="21" fillId="51" borderId="10" xfId="0" applyFont="1" applyFill="1" applyBorder="1" applyAlignment="1">
      <alignment horizontal="left" vertical="center" wrapText="1"/>
    </xf>
    <xf numFmtId="3" fontId="25" fillId="51" borderId="10" xfId="0" applyNumberFormat="1" applyFont="1" applyFill="1" applyBorder="1" applyAlignment="1">
      <alignment horizontal="center"/>
    </xf>
    <xf numFmtId="3" fontId="31" fillId="51" borderId="10" xfId="0" applyNumberFormat="1" applyFont="1" applyFill="1" applyBorder="1" applyAlignment="1">
      <alignment horizontal="center"/>
    </xf>
    <xf numFmtId="3" fontId="31" fillId="51" borderId="11" xfId="0" applyNumberFormat="1" applyFont="1" applyFill="1" applyBorder="1" applyAlignment="1">
      <alignment horizontal="center"/>
    </xf>
    <xf numFmtId="0" fontId="25" fillId="51" borderId="0" xfId="0" applyFont="1" applyFill="1" applyAlignment="1">
      <alignment horizontal="center"/>
    </xf>
    <xf numFmtId="0" fontId="22" fillId="51" borderId="10" xfId="0" applyFont="1" applyFill="1" applyBorder="1" applyAlignment="1">
      <alignment horizontal="center" vertical="center" wrapText="1"/>
    </xf>
    <xf numFmtId="3" fontId="23" fillId="51" borderId="10" xfId="0" applyNumberFormat="1" applyFont="1" applyFill="1" applyBorder="1" applyAlignment="1">
      <alignment horizontal="center"/>
    </xf>
    <xf numFmtId="3" fontId="24" fillId="51" borderId="10" xfId="0" applyNumberFormat="1" applyFont="1" applyFill="1" applyBorder="1" applyAlignment="1">
      <alignment horizontal="center"/>
    </xf>
    <xf numFmtId="3" fontId="23" fillId="51" borderId="11" xfId="0" applyNumberFormat="1" applyFont="1" applyFill="1" applyBorder="1" applyAlignment="1">
      <alignment horizontal="center"/>
    </xf>
    <xf numFmtId="0" fontId="21" fillId="52" borderId="10" xfId="0" applyFont="1" applyFill="1" applyBorder="1" applyAlignment="1">
      <alignment horizontal="left" vertical="center" wrapText="1"/>
    </xf>
    <xf numFmtId="3" fontId="25" fillId="52" borderId="10" xfId="0" applyNumberFormat="1" applyFont="1" applyFill="1" applyBorder="1" applyAlignment="1">
      <alignment horizontal="center"/>
    </xf>
    <xf numFmtId="3" fontId="31" fillId="52" borderId="10" xfId="0" applyNumberFormat="1" applyFont="1" applyFill="1" applyBorder="1" applyAlignment="1">
      <alignment horizontal="center"/>
    </xf>
    <xf numFmtId="3" fontId="31" fillId="52" borderId="11" xfId="0" applyNumberFormat="1" applyFont="1" applyFill="1" applyBorder="1" applyAlignment="1">
      <alignment horizontal="center"/>
    </xf>
    <xf numFmtId="0" fontId="25" fillId="52" borderId="0" xfId="0" applyFont="1" applyFill="1" applyAlignment="1">
      <alignment horizontal="center"/>
    </xf>
    <xf numFmtId="0" fontId="22" fillId="52" borderId="10" xfId="0" applyFont="1" applyFill="1" applyBorder="1" applyAlignment="1">
      <alignment horizontal="center" vertical="center" wrapText="1"/>
    </xf>
    <xf numFmtId="3" fontId="23" fillId="52" borderId="10" xfId="0" applyNumberFormat="1" applyFont="1" applyFill="1" applyBorder="1" applyAlignment="1">
      <alignment horizontal="center"/>
    </xf>
    <xf numFmtId="3" fontId="24" fillId="52" borderId="10" xfId="0" applyNumberFormat="1" applyFont="1" applyFill="1" applyBorder="1" applyAlignment="1">
      <alignment horizontal="center"/>
    </xf>
    <xf numFmtId="3" fontId="23" fillId="52" borderId="11" xfId="0" applyNumberFormat="1" applyFont="1" applyFill="1" applyBorder="1" applyAlignment="1">
      <alignment horizontal="center"/>
    </xf>
    <xf numFmtId="0" fontId="21" fillId="53" borderId="10" xfId="0" applyFont="1" applyFill="1" applyBorder="1" applyAlignment="1">
      <alignment horizontal="left" vertical="center" wrapText="1"/>
    </xf>
    <xf numFmtId="3" fontId="25" fillId="53" borderId="10" xfId="0" applyNumberFormat="1" applyFont="1" applyFill="1" applyBorder="1" applyAlignment="1">
      <alignment horizontal="center"/>
    </xf>
    <xf numFmtId="3" fontId="31" fillId="53" borderId="10" xfId="0" applyNumberFormat="1" applyFont="1" applyFill="1" applyBorder="1" applyAlignment="1">
      <alignment horizontal="center"/>
    </xf>
    <xf numFmtId="3" fontId="31" fillId="53" borderId="11" xfId="0" applyNumberFormat="1" applyFont="1" applyFill="1" applyBorder="1" applyAlignment="1">
      <alignment horizontal="center"/>
    </xf>
    <xf numFmtId="0" fontId="25" fillId="53" borderId="0" xfId="0" applyFont="1" applyFill="1" applyAlignment="1">
      <alignment horizontal="center"/>
    </xf>
    <xf numFmtId="0" fontId="22" fillId="53" borderId="10" xfId="0" applyFont="1" applyFill="1" applyBorder="1" applyAlignment="1">
      <alignment horizontal="center" vertical="center" wrapText="1"/>
    </xf>
    <xf numFmtId="3" fontId="23" fillId="53" borderId="10" xfId="0" applyNumberFormat="1" applyFont="1" applyFill="1" applyBorder="1" applyAlignment="1">
      <alignment horizontal="center"/>
    </xf>
    <xf numFmtId="3" fontId="24" fillId="53" borderId="10" xfId="0" applyNumberFormat="1" applyFont="1" applyFill="1" applyBorder="1" applyAlignment="1">
      <alignment horizontal="center"/>
    </xf>
    <xf numFmtId="3" fontId="23" fillId="53" borderId="11" xfId="0" applyNumberFormat="1" applyFont="1" applyFill="1" applyBorder="1" applyAlignment="1">
      <alignment horizontal="center"/>
    </xf>
    <xf numFmtId="0" fontId="21" fillId="53" borderId="10" xfId="0" applyFont="1" applyFill="1" applyBorder="1" applyAlignment="1">
      <alignment horizontal="center" vertical="center" wrapText="1"/>
    </xf>
    <xf numFmtId="3" fontId="32" fillId="52" borderId="10" xfId="0" applyNumberFormat="1" applyFont="1" applyFill="1" applyBorder="1" applyAlignment="1">
      <alignment horizontal="center"/>
    </xf>
    <xf numFmtId="0" fontId="21" fillId="54" borderId="10" xfId="0" applyFont="1" applyFill="1" applyBorder="1" applyAlignment="1">
      <alignment horizontal="left" vertical="center" wrapText="1"/>
    </xf>
    <xf numFmtId="3" fontId="25" fillId="54" borderId="10" xfId="0" applyNumberFormat="1" applyFont="1" applyFill="1" applyBorder="1" applyAlignment="1">
      <alignment horizontal="center"/>
    </xf>
    <xf numFmtId="3" fontId="25" fillId="54" borderId="11" xfId="0" applyNumberFormat="1" applyFont="1" applyFill="1" applyBorder="1" applyAlignment="1">
      <alignment horizontal="center"/>
    </xf>
    <xf numFmtId="3" fontId="31" fillId="54" borderId="11" xfId="0" applyNumberFormat="1" applyFont="1" applyFill="1" applyBorder="1" applyAlignment="1">
      <alignment horizontal="center"/>
    </xf>
    <xf numFmtId="0" fontId="25" fillId="54" borderId="0" xfId="0" applyFont="1" applyFill="1" applyAlignment="1">
      <alignment horizontal="center"/>
    </xf>
    <xf numFmtId="3" fontId="31" fillId="54" borderId="10" xfId="0" applyNumberFormat="1" applyFont="1" applyFill="1" applyBorder="1" applyAlignment="1">
      <alignment horizontal="center"/>
    </xf>
    <xf numFmtId="0" fontId="22" fillId="54" borderId="10" xfId="0" applyFont="1" applyFill="1" applyBorder="1" applyAlignment="1">
      <alignment horizontal="center" vertical="center" wrapText="1"/>
    </xf>
    <xf numFmtId="3" fontId="23" fillId="54" borderId="10" xfId="0" applyNumberFormat="1" applyFont="1" applyFill="1" applyBorder="1" applyAlignment="1">
      <alignment horizontal="center"/>
    </xf>
    <xf numFmtId="3" fontId="24" fillId="54" borderId="10" xfId="0" applyNumberFormat="1" applyFont="1" applyFill="1" applyBorder="1" applyAlignment="1">
      <alignment horizontal="center"/>
    </xf>
    <xf numFmtId="3" fontId="23" fillId="54" borderId="11" xfId="0" applyNumberFormat="1" applyFont="1" applyFill="1" applyBorder="1" applyAlignment="1">
      <alignment horizontal="center"/>
    </xf>
    <xf numFmtId="0" fontId="21" fillId="54" borderId="10" xfId="0" applyFont="1" applyFill="1" applyBorder="1" applyAlignment="1">
      <alignment horizontal="center" vertical="center" wrapText="1"/>
    </xf>
    <xf numFmtId="3" fontId="33" fillId="54" borderId="10" xfId="0" applyNumberFormat="1" applyFont="1" applyFill="1" applyBorder="1" applyAlignment="1">
      <alignment horizontal="center"/>
    </xf>
    <xf numFmtId="3" fontId="32" fillId="54" borderId="10" xfId="0" applyNumberFormat="1" applyFont="1" applyFill="1" applyBorder="1" applyAlignment="1">
      <alignment horizontal="center"/>
    </xf>
    <xf numFmtId="3" fontId="32" fillId="54" borderId="29" xfId="0" applyNumberFormat="1" applyFont="1" applyFill="1" applyBorder="1" applyAlignment="1">
      <alignment horizontal="center"/>
    </xf>
    <xf numFmtId="3" fontId="32" fillId="54" borderId="34" xfId="0" applyNumberFormat="1" applyFont="1" applyFill="1" applyBorder="1" applyAlignment="1">
      <alignment horizontal="center"/>
    </xf>
    <xf numFmtId="3" fontId="31" fillId="54" borderId="36" xfId="0" applyNumberFormat="1" applyFont="1" applyFill="1" applyBorder="1" applyAlignment="1">
      <alignment horizontal="center" vertical="center"/>
    </xf>
    <xf numFmtId="3" fontId="31" fillId="54" borderId="10" xfId="0" applyNumberFormat="1" applyFont="1" applyFill="1" applyBorder="1" applyAlignment="1">
      <alignment horizontal="center" vertical="center"/>
    </xf>
    <xf numFmtId="49" fontId="25" fillId="54" borderId="11" xfId="0" applyNumberFormat="1" applyFont="1" applyFill="1" applyBorder="1" applyAlignment="1">
      <alignment horizontal="center"/>
    </xf>
    <xf numFmtId="0" fontId="22" fillId="44" borderId="10" xfId="0" applyFont="1" applyFill="1" applyBorder="1" applyAlignment="1">
      <alignment horizontal="center" vertical="center" wrapText="1"/>
    </xf>
    <xf numFmtId="3" fontId="23" fillId="44" borderId="10" xfId="0" applyNumberFormat="1" applyFont="1" applyFill="1" applyBorder="1" applyAlignment="1">
      <alignment horizontal="center"/>
    </xf>
    <xf numFmtId="3" fontId="24" fillId="44" borderId="10" xfId="0" applyNumberFormat="1" applyFont="1" applyFill="1" applyBorder="1" applyAlignment="1">
      <alignment horizontal="center"/>
    </xf>
    <xf numFmtId="0" fontId="21" fillId="47" borderId="10" xfId="0" applyFont="1" applyFill="1" applyBorder="1" applyAlignment="1">
      <alignment horizontal="center" vertical="center" wrapText="1"/>
    </xf>
    <xf numFmtId="3" fontId="33" fillId="47" borderId="10" xfId="0" applyNumberFormat="1" applyFont="1" applyFill="1" applyBorder="1" applyAlignment="1">
      <alignment horizontal="center"/>
    </xf>
    <xf numFmtId="3" fontId="32" fillId="47" borderId="10" xfId="0" applyNumberFormat="1" applyFont="1" applyFill="1" applyBorder="1" applyAlignment="1">
      <alignment horizontal="center"/>
    </xf>
    <xf numFmtId="3" fontId="32" fillId="47" borderId="29" xfId="0" applyNumberFormat="1" applyFont="1" applyFill="1" applyBorder="1" applyAlignment="1">
      <alignment horizontal="center"/>
    </xf>
    <xf numFmtId="3" fontId="32" fillId="47" borderId="34" xfId="0" applyNumberFormat="1" applyFont="1" applyFill="1" applyBorder="1" applyAlignment="1">
      <alignment horizontal="center"/>
    </xf>
    <xf numFmtId="3" fontId="31" fillId="47" borderId="36" xfId="0" applyNumberFormat="1" applyFont="1" applyFill="1" applyBorder="1" applyAlignment="1">
      <alignment horizontal="center" vertical="center"/>
    </xf>
    <xf numFmtId="3" fontId="31" fillId="47" borderId="10" xfId="0" applyNumberFormat="1" applyFont="1" applyFill="1" applyBorder="1" applyAlignment="1">
      <alignment horizontal="center" vertical="center"/>
    </xf>
    <xf numFmtId="49" fontId="25" fillId="47" borderId="11" xfId="0" applyNumberFormat="1" applyFont="1" applyFill="1" applyBorder="1" applyAlignment="1">
      <alignment horizontal="center"/>
    </xf>
    <xf numFmtId="3" fontId="25" fillId="47" borderId="11" xfId="0" applyNumberFormat="1" applyFont="1" applyFill="1" applyBorder="1" applyAlignment="1">
      <alignment horizontal="center"/>
    </xf>
    <xf numFmtId="0" fontId="21" fillId="55" borderId="10" xfId="0" applyFont="1" applyFill="1" applyBorder="1" applyAlignment="1">
      <alignment horizontal="left" vertical="center" wrapText="1"/>
    </xf>
    <xf numFmtId="3" fontId="25" fillId="55" borderId="10" xfId="0" applyNumberFormat="1" applyFont="1" applyFill="1" applyBorder="1" applyAlignment="1">
      <alignment horizontal="center"/>
    </xf>
    <xf numFmtId="3" fontId="31" fillId="55" borderId="10" xfId="0" applyNumberFormat="1" applyFont="1" applyFill="1" applyBorder="1" applyAlignment="1">
      <alignment horizontal="center"/>
    </xf>
    <xf numFmtId="3" fontId="31" fillId="55" borderId="11" xfId="0" applyNumberFormat="1" applyFont="1" applyFill="1" applyBorder="1" applyAlignment="1">
      <alignment horizontal="center"/>
    </xf>
    <xf numFmtId="0" fontId="25" fillId="55" borderId="0" xfId="0" applyFont="1" applyFill="1" applyAlignment="1">
      <alignment horizontal="center"/>
    </xf>
    <xf numFmtId="0" fontId="22" fillId="55" borderId="10" xfId="0" applyFont="1" applyFill="1" applyBorder="1" applyAlignment="1">
      <alignment horizontal="center" vertical="center" wrapText="1"/>
    </xf>
    <xf numFmtId="3" fontId="23" fillId="55" borderId="10" xfId="0" applyNumberFormat="1" applyFont="1" applyFill="1" applyBorder="1" applyAlignment="1">
      <alignment horizontal="center"/>
    </xf>
    <xf numFmtId="3" fontId="24" fillId="55" borderId="10" xfId="0" applyNumberFormat="1" applyFont="1" applyFill="1" applyBorder="1" applyAlignment="1">
      <alignment horizontal="center"/>
    </xf>
    <xf numFmtId="3" fontId="23" fillId="55" borderId="11" xfId="0" applyNumberFormat="1" applyFont="1" applyFill="1" applyBorder="1" applyAlignment="1">
      <alignment horizontal="center"/>
    </xf>
    <xf numFmtId="0" fontId="21" fillId="55" borderId="10" xfId="0" applyFont="1" applyFill="1" applyBorder="1" applyAlignment="1">
      <alignment horizontal="center" vertical="center" wrapText="1"/>
    </xf>
    <xf numFmtId="3" fontId="33" fillId="55" borderId="10" xfId="0" applyNumberFormat="1" applyFont="1" applyFill="1" applyBorder="1" applyAlignment="1">
      <alignment horizontal="center"/>
    </xf>
    <xf numFmtId="3" fontId="32" fillId="55" borderId="10" xfId="0" applyNumberFormat="1" applyFont="1" applyFill="1" applyBorder="1" applyAlignment="1">
      <alignment horizontal="center"/>
    </xf>
    <xf numFmtId="3" fontId="32" fillId="55" borderId="29" xfId="0" applyNumberFormat="1" applyFont="1" applyFill="1" applyBorder="1" applyAlignment="1">
      <alignment horizontal="center"/>
    </xf>
    <xf numFmtId="3" fontId="32" fillId="55" borderId="34" xfId="0" applyNumberFormat="1" applyFont="1" applyFill="1" applyBorder="1" applyAlignment="1">
      <alignment horizontal="center"/>
    </xf>
    <xf numFmtId="3" fontId="31" fillId="55" borderId="36" xfId="0" applyNumberFormat="1" applyFont="1" applyFill="1" applyBorder="1" applyAlignment="1">
      <alignment horizontal="center" vertical="center"/>
    </xf>
    <xf numFmtId="3" fontId="31" fillId="55" borderId="10" xfId="0" applyNumberFormat="1" applyFont="1" applyFill="1" applyBorder="1" applyAlignment="1">
      <alignment horizontal="center" vertical="center"/>
    </xf>
    <xf numFmtId="49" fontId="25" fillId="55" borderId="11" xfId="0" applyNumberFormat="1" applyFont="1" applyFill="1" applyBorder="1" applyAlignment="1">
      <alignment horizontal="center"/>
    </xf>
    <xf numFmtId="3" fontId="25" fillId="55" borderId="11" xfId="0" applyNumberFormat="1" applyFont="1" applyFill="1" applyBorder="1" applyAlignment="1">
      <alignment horizontal="center"/>
    </xf>
    <xf numFmtId="0" fontId="21" fillId="56" borderId="10" xfId="0" applyFont="1" applyFill="1" applyBorder="1" applyAlignment="1">
      <alignment horizontal="left" vertical="center" wrapText="1"/>
    </xf>
    <xf numFmtId="3" fontId="25" fillId="56" borderId="10" xfId="0" applyNumberFormat="1" applyFont="1" applyFill="1" applyBorder="1" applyAlignment="1">
      <alignment horizontal="center"/>
    </xf>
    <xf numFmtId="3" fontId="31" fillId="56" borderId="11" xfId="0" applyNumberFormat="1" applyFont="1" applyFill="1" applyBorder="1" applyAlignment="1">
      <alignment horizontal="center"/>
    </xf>
    <xf numFmtId="0" fontId="25" fillId="56" borderId="0" xfId="0" applyFont="1" applyFill="1" applyAlignment="1">
      <alignment horizontal="center"/>
    </xf>
    <xf numFmtId="3" fontId="31" fillId="56" borderId="10" xfId="0" applyNumberFormat="1" applyFont="1" applyFill="1" applyBorder="1" applyAlignment="1">
      <alignment horizontal="center"/>
    </xf>
    <xf numFmtId="0" fontId="21" fillId="56" borderId="10" xfId="0" applyFont="1" applyFill="1" applyBorder="1" applyAlignment="1">
      <alignment horizontal="center" vertical="center" wrapText="1"/>
    </xf>
    <xf numFmtId="0" fontId="21" fillId="57" borderId="10" xfId="0" applyFont="1" applyFill="1" applyBorder="1" applyAlignment="1">
      <alignment horizontal="left" vertical="center" wrapText="1"/>
    </xf>
    <xf numFmtId="3" fontId="25" fillId="57" borderId="10" xfId="0" applyNumberFormat="1" applyFont="1" applyFill="1" applyBorder="1" applyAlignment="1">
      <alignment horizontal="center"/>
    </xf>
    <xf numFmtId="3" fontId="31" fillId="57" borderId="10" xfId="0" applyNumberFormat="1" applyFont="1" applyFill="1" applyBorder="1" applyAlignment="1">
      <alignment horizontal="center"/>
    </xf>
    <xf numFmtId="3" fontId="31" fillId="57" borderId="11" xfId="0" applyNumberFormat="1" applyFont="1" applyFill="1" applyBorder="1" applyAlignment="1">
      <alignment horizontal="center"/>
    </xf>
    <xf numFmtId="0" fontId="25" fillId="57" borderId="0" xfId="0" applyFont="1" applyFill="1" applyAlignment="1">
      <alignment horizontal="center"/>
    </xf>
    <xf numFmtId="0" fontId="22" fillId="57" borderId="10" xfId="0" applyFont="1" applyFill="1" applyBorder="1" applyAlignment="1">
      <alignment horizontal="center" vertical="center" wrapText="1"/>
    </xf>
    <xf numFmtId="3" fontId="23" fillId="57" borderId="10" xfId="0" applyNumberFormat="1" applyFont="1" applyFill="1" applyBorder="1" applyAlignment="1">
      <alignment horizontal="center"/>
    </xf>
    <xf numFmtId="3" fontId="24" fillId="57" borderId="10" xfId="0" applyNumberFormat="1" applyFont="1" applyFill="1" applyBorder="1" applyAlignment="1">
      <alignment horizontal="center"/>
    </xf>
    <xf numFmtId="3" fontId="23" fillId="57" borderId="11" xfId="0" applyNumberFormat="1" applyFont="1" applyFill="1" applyBorder="1" applyAlignment="1">
      <alignment horizontal="center"/>
    </xf>
    <xf numFmtId="0" fontId="21" fillId="57" borderId="10" xfId="0" applyFont="1" applyFill="1" applyBorder="1" applyAlignment="1">
      <alignment horizontal="center" vertical="center" wrapText="1"/>
    </xf>
    <xf numFmtId="3" fontId="33" fillId="57" borderId="10" xfId="0" applyNumberFormat="1" applyFont="1" applyFill="1" applyBorder="1" applyAlignment="1">
      <alignment horizontal="center"/>
    </xf>
    <xf numFmtId="3" fontId="32" fillId="57" borderId="10" xfId="0" applyNumberFormat="1" applyFont="1" applyFill="1" applyBorder="1" applyAlignment="1">
      <alignment horizontal="center"/>
    </xf>
    <xf numFmtId="3" fontId="32" fillId="57" borderId="29" xfId="0" applyNumberFormat="1" applyFont="1" applyFill="1" applyBorder="1" applyAlignment="1">
      <alignment horizontal="center"/>
    </xf>
    <xf numFmtId="3" fontId="32" fillId="57" borderId="34" xfId="0" applyNumberFormat="1" applyFont="1" applyFill="1" applyBorder="1" applyAlignment="1">
      <alignment horizontal="center"/>
    </xf>
    <xf numFmtId="3" fontId="31" fillId="57" borderId="36" xfId="0" applyNumberFormat="1" applyFont="1" applyFill="1" applyBorder="1" applyAlignment="1">
      <alignment horizontal="center" vertical="center"/>
    </xf>
    <xf numFmtId="3" fontId="31" fillId="57" borderId="10" xfId="0" applyNumberFormat="1" applyFont="1" applyFill="1" applyBorder="1" applyAlignment="1">
      <alignment horizontal="center" vertical="center"/>
    </xf>
    <xf numFmtId="3" fontId="25" fillId="57" borderId="11" xfId="0" applyNumberFormat="1" applyFont="1" applyFill="1" applyBorder="1" applyAlignment="1">
      <alignment horizontal="center"/>
    </xf>
    <xf numFmtId="0" fontId="21" fillId="35" borderId="10" xfId="0" applyFont="1" applyFill="1" applyBorder="1" applyAlignment="1">
      <alignment horizontal="left" vertical="center" wrapText="1"/>
    </xf>
    <xf numFmtId="3" fontId="25" fillId="35" borderId="10" xfId="0" applyNumberFormat="1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 vertical="center" wrapText="1"/>
    </xf>
    <xf numFmtId="3" fontId="24" fillId="35" borderId="10" xfId="0" applyNumberFormat="1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 vertical="center" wrapText="1"/>
    </xf>
    <xf numFmtId="3" fontId="33" fillId="35" borderId="10" xfId="0" applyNumberFormat="1" applyFont="1" applyFill="1" applyBorder="1" applyAlignment="1">
      <alignment horizontal="center"/>
    </xf>
    <xf numFmtId="3" fontId="32" fillId="35" borderId="10" xfId="0" applyNumberFormat="1" applyFont="1" applyFill="1" applyBorder="1" applyAlignment="1">
      <alignment horizontal="center"/>
    </xf>
    <xf numFmtId="3" fontId="32" fillId="35" borderId="29" xfId="0" applyNumberFormat="1" applyFont="1" applyFill="1" applyBorder="1" applyAlignment="1">
      <alignment horizontal="center"/>
    </xf>
    <xf numFmtId="3" fontId="32" fillId="35" borderId="34" xfId="0" applyNumberFormat="1" applyFont="1" applyFill="1" applyBorder="1" applyAlignment="1">
      <alignment horizontal="center"/>
    </xf>
    <xf numFmtId="3" fontId="31" fillId="35" borderId="36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7" fillId="35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26" fillId="58" borderId="0" xfId="0" applyFont="1" applyFill="1" applyAlignment="1">
      <alignment horizontal="center"/>
    </xf>
    <xf numFmtId="0" fontId="26" fillId="58" borderId="0" xfId="0" applyFont="1" applyFill="1" applyAlignment="1">
      <alignment horizontal="center" vertical="center" wrapText="1"/>
    </xf>
    <xf numFmtId="0" fontId="35" fillId="59" borderId="14" xfId="0" applyFont="1" applyFill="1" applyBorder="1" applyAlignment="1">
      <alignment horizontal="center" vertical="center" wrapText="1"/>
    </xf>
    <xf numFmtId="0" fontId="35" fillId="59" borderId="13" xfId="0" applyFont="1" applyFill="1" applyBorder="1" applyAlignment="1">
      <alignment horizontal="center" vertical="center" wrapText="1"/>
    </xf>
    <xf numFmtId="0" fontId="35" fillId="58" borderId="0" xfId="0" applyFont="1" applyFill="1" applyAlignment="1">
      <alignment horizontal="center"/>
    </xf>
    <xf numFmtId="0" fontId="23" fillId="35" borderId="0" xfId="0" applyFont="1" applyFill="1" applyAlignment="1">
      <alignment horizontal="left"/>
    </xf>
    <xf numFmtId="3" fontId="31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center"/>
    </xf>
    <xf numFmtId="3" fontId="42" fillId="0" borderId="10" xfId="0" applyNumberFormat="1" applyFont="1" applyBorder="1" applyAlignment="1">
      <alignment horizontal="center"/>
    </xf>
    <xf numFmtId="3" fontId="46" fillId="47" borderId="11" xfId="0" applyNumberFormat="1" applyFont="1" applyFill="1" applyBorder="1" applyAlignment="1">
      <alignment horizontal="center"/>
    </xf>
    <xf numFmtId="3" fontId="46" fillId="47" borderId="10" xfId="0" applyNumberFormat="1" applyFont="1" applyFill="1" applyBorder="1" applyAlignment="1">
      <alignment horizontal="center"/>
    </xf>
    <xf numFmtId="3" fontId="46" fillId="0" borderId="11" xfId="0" applyNumberFormat="1" applyFont="1" applyBorder="1" applyAlignment="1">
      <alignment horizontal="center"/>
    </xf>
    <xf numFmtId="3" fontId="46" fillId="46" borderId="11" xfId="0" applyNumberFormat="1" applyFont="1" applyFill="1" applyBorder="1" applyAlignment="1">
      <alignment horizontal="center"/>
    </xf>
    <xf numFmtId="0" fontId="47" fillId="47" borderId="10" xfId="0" applyFont="1" applyFill="1" applyBorder="1" applyAlignment="1">
      <alignment horizontal="center" vertical="center" wrapText="1"/>
    </xf>
    <xf numFmtId="3" fontId="47" fillId="47" borderId="10" xfId="0" applyNumberFormat="1" applyFont="1" applyFill="1" applyBorder="1" applyAlignment="1">
      <alignment horizontal="center"/>
    </xf>
    <xf numFmtId="3" fontId="47" fillId="47" borderId="11" xfId="0" applyNumberFormat="1" applyFont="1" applyFill="1" applyBorder="1" applyAlignment="1">
      <alignment horizontal="center"/>
    </xf>
    <xf numFmtId="3" fontId="47" fillId="35" borderId="11" xfId="0" applyNumberFormat="1" applyFont="1" applyFill="1" applyBorder="1" applyAlignment="1">
      <alignment horizontal="center"/>
    </xf>
    <xf numFmtId="0" fontId="47" fillId="47" borderId="10" xfId="0" applyFont="1" applyFill="1" applyBorder="1" applyAlignment="1">
      <alignment horizontal="left" vertical="center" wrapText="1"/>
    </xf>
    <xf numFmtId="0" fontId="46" fillId="47" borderId="0" xfId="0" applyFont="1" applyFill="1" applyAlignment="1">
      <alignment horizontal="center"/>
    </xf>
    <xf numFmtId="3" fontId="22" fillId="0" borderId="11" xfId="0" applyNumberFormat="1" applyFont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3" fontId="24" fillId="38" borderId="10" xfId="0" applyNumberFormat="1" applyFont="1" applyFill="1" applyBorder="1" applyAlignment="1">
      <alignment horizontal="center"/>
    </xf>
    <xf numFmtId="3" fontId="23" fillId="38" borderId="11" xfId="0" applyNumberFormat="1" applyFont="1" applyFill="1" applyBorder="1" applyAlignment="1">
      <alignment horizontal="center"/>
    </xf>
    <xf numFmtId="0" fontId="21" fillId="60" borderId="10" xfId="0" applyFont="1" applyFill="1" applyBorder="1" applyAlignment="1">
      <alignment horizontal="left" vertical="center" wrapText="1"/>
    </xf>
    <xf numFmtId="3" fontId="25" fillId="60" borderId="10" xfId="0" applyNumberFormat="1" applyFont="1" applyFill="1" applyBorder="1" applyAlignment="1">
      <alignment horizontal="center"/>
    </xf>
    <xf numFmtId="3" fontId="31" fillId="60" borderId="10" xfId="0" applyNumberFormat="1" applyFont="1" applyFill="1" applyBorder="1" applyAlignment="1">
      <alignment horizontal="center"/>
    </xf>
    <xf numFmtId="3" fontId="31" fillId="60" borderId="11" xfId="0" applyNumberFormat="1" applyFont="1" applyFill="1" applyBorder="1" applyAlignment="1">
      <alignment horizontal="center"/>
    </xf>
    <xf numFmtId="0" fontId="22" fillId="60" borderId="10" xfId="0" applyFont="1" applyFill="1" applyBorder="1" applyAlignment="1">
      <alignment horizontal="center" vertical="center" wrapText="1"/>
    </xf>
    <xf numFmtId="3" fontId="23" fillId="60" borderId="10" xfId="0" applyNumberFormat="1" applyFont="1" applyFill="1" applyBorder="1" applyAlignment="1">
      <alignment horizontal="center"/>
    </xf>
    <xf numFmtId="3" fontId="24" fillId="60" borderId="10" xfId="0" applyNumberFormat="1" applyFont="1" applyFill="1" applyBorder="1" applyAlignment="1">
      <alignment horizontal="center"/>
    </xf>
    <xf numFmtId="3" fontId="23" fillId="60" borderId="11" xfId="0" applyNumberFormat="1" applyFont="1" applyFill="1" applyBorder="1" applyAlignment="1">
      <alignment horizontal="center"/>
    </xf>
    <xf numFmtId="0" fontId="25" fillId="60" borderId="0" xfId="0" applyFont="1" applyFill="1" applyAlignment="1">
      <alignment horizontal="center"/>
    </xf>
    <xf numFmtId="3" fontId="24" fillId="61" borderId="10" xfId="0" applyNumberFormat="1" applyFont="1" applyFill="1" applyBorder="1" applyAlignment="1">
      <alignment horizontal="center"/>
    </xf>
    <xf numFmtId="3" fontId="23" fillId="61" borderId="11" xfId="0" applyNumberFormat="1" applyFont="1" applyFill="1" applyBorder="1" applyAlignment="1">
      <alignment horizontal="center"/>
    </xf>
    <xf numFmtId="0" fontId="28" fillId="37" borderId="54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/>
    </xf>
    <xf numFmtId="0" fontId="25" fillId="35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/>
    </xf>
    <xf numFmtId="0" fontId="25" fillId="47" borderId="10" xfId="0" applyFont="1" applyFill="1" applyBorder="1" applyAlignment="1">
      <alignment horizontal="center"/>
    </xf>
    <xf numFmtId="0" fontId="21" fillId="62" borderId="10" xfId="0" applyFont="1" applyFill="1" applyBorder="1" applyAlignment="1">
      <alignment horizontal="left" vertical="center" wrapText="1"/>
    </xf>
    <xf numFmtId="0" fontId="21" fillId="62" borderId="10" xfId="0" applyFont="1" applyFill="1" applyBorder="1" applyAlignment="1">
      <alignment horizontal="center" vertical="center" wrapText="1"/>
    </xf>
    <xf numFmtId="0" fontId="25" fillId="42" borderId="10" xfId="0" applyFont="1" applyFill="1" applyBorder="1" applyAlignment="1">
      <alignment horizontal="center"/>
    </xf>
    <xf numFmtId="0" fontId="21" fillId="63" borderId="10" xfId="0" applyFont="1" applyFill="1" applyBorder="1" applyAlignment="1">
      <alignment horizontal="left" vertical="center" wrapText="1"/>
    </xf>
    <xf numFmtId="0" fontId="21" fillId="63" borderId="10" xfId="0" applyFont="1" applyFill="1" applyBorder="1" applyAlignment="1">
      <alignment horizontal="center" vertical="center" wrapText="1"/>
    </xf>
    <xf numFmtId="3" fontId="33" fillId="63" borderId="10" xfId="0" applyNumberFormat="1" applyFont="1" applyFill="1" applyBorder="1" applyAlignment="1">
      <alignment horizontal="center"/>
    </xf>
    <xf numFmtId="3" fontId="32" fillId="63" borderId="10" xfId="0" applyNumberFormat="1" applyFont="1" applyFill="1" applyBorder="1" applyAlignment="1">
      <alignment horizontal="center"/>
    </xf>
    <xf numFmtId="3" fontId="32" fillId="63" borderId="29" xfId="0" applyNumberFormat="1" applyFont="1" applyFill="1" applyBorder="1" applyAlignment="1">
      <alignment horizontal="center"/>
    </xf>
    <xf numFmtId="3" fontId="32" fillId="63" borderId="34" xfId="0" applyNumberFormat="1" applyFont="1" applyFill="1" applyBorder="1" applyAlignment="1">
      <alignment horizontal="center"/>
    </xf>
    <xf numFmtId="3" fontId="31" fillId="63" borderId="36" xfId="0" applyNumberFormat="1" applyFont="1" applyFill="1" applyBorder="1" applyAlignment="1">
      <alignment horizontal="center" vertical="center"/>
    </xf>
    <xf numFmtId="3" fontId="31" fillId="63" borderId="10" xfId="0" applyNumberFormat="1" applyFont="1" applyFill="1" applyBorder="1" applyAlignment="1">
      <alignment horizontal="center" vertical="center"/>
    </xf>
    <xf numFmtId="49" fontId="25" fillId="63" borderId="10" xfId="0" applyNumberFormat="1" applyFont="1" applyFill="1" applyBorder="1" applyAlignment="1">
      <alignment horizontal="center"/>
    </xf>
    <xf numFmtId="3" fontId="25" fillId="63" borderId="10" xfId="0" applyNumberFormat="1" applyFont="1" applyFill="1" applyBorder="1" applyAlignment="1">
      <alignment horizontal="center"/>
    </xf>
    <xf numFmtId="3" fontId="25" fillId="63" borderId="11" xfId="0" applyNumberFormat="1" applyFont="1" applyFill="1" applyBorder="1" applyAlignment="1">
      <alignment horizontal="center"/>
    </xf>
    <xf numFmtId="3" fontId="31" fillId="63" borderId="11" xfId="0" applyNumberFormat="1" applyFont="1" applyFill="1" applyBorder="1" applyAlignment="1">
      <alignment horizontal="center"/>
    </xf>
    <xf numFmtId="0" fontId="25" fillId="63" borderId="0" xfId="0" applyFont="1" applyFill="1" applyAlignment="1">
      <alignment horizontal="center"/>
    </xf>
    <xf numFmtId="49" fontId="25" fillId="57" borderId="10" xfId="0" applyNumberFormat="1" applyFont="1" applyFill="1" applyBorder="1" applyAlignment="1">
      <alignment horizontal="center"/>
    </xf>
    <xf numFmtId="0" fontId="21" fillId="64" borderId="10" xfId="0" applyFont="1" applyFill="1" applyBorder="1" applyAlignment="1">
      <alignment horizontal="left" vertical="center" wrapText="1"/>
    </xf>
    <xf numFmtId="0" fontId="21" fillId="64" borderId="10" xfId="0" applyFont="1" applyFill="1" applyBorder="1" applyAlignment="1">
      <alignment horizontal="center" vertical="center" wrapText="1"/>
    </xf>
    <xf numFmtId="3" fontId="33" fillId="64" borderId="10" xfId="0" applyNumberFormat="1" applyFont="1" applyFill="1" applyBorder="1" applyAlignment="1">
      <alignment horizontal="center"/>
    </xf>
    <xf numFmtId="3" fontId="32" fillId="64" borderId="10" xfId="0" applyNumberFormat="1" applyFont="1" applyFill="1" applyBorder="1" applyAlignment="1">
      <alignment horizontal="center"/>
    </xf>
    <xf numFmtId="3" fontId="32" fillId="64" borderId="29" xfId="0" applyNumberFormat="1" applyFont="1" applyFill="1" applyBorder="1" applyAlignment="1">
      <alignment horizontal="center"/>
    </xf>
    <xf numFmtId="3" fontId="32" fillId="64" borderId="34" xfId="0" applyNumberFormat="1" applyFont="1" applyFill="1" applyBorder="1" applyAlignment="1">
      <alignment horizontal="center"/>
    </xf>
    <xf numFmtId="3" fontId="31" fillId="64" borderId="36" xfId="0" applyNumberFormat="1" applyFont="1" applyFill="1" applyBorder="1" applyAlignment="1">
      <alignment horizontal="center" vertical="center"/>
    </xf>
    <xf numFmtId="3" fontId="31" fillId="64" borderId="10" xfId="0" applyNumberFormat="1" applyFont="1" applyFill="1" applyBorder="1" applyAlignment="1">
      <alignment horizontal="center" vertical="center"/>
    </xf>
    <xf numFmtId="49" fontId="25" fillId="64" borderId="11" xfId="0" applyNumberFormat="1" applyFont="1" applyFill="1" applyBorder="1" applyAlignment="1">
      <alignment horizontal="center"/>
    </xf>
    <xf numFmtId="3" fontId="25" fillId="64" borderId="10" xfId="0" applyNumberFormat="1" applyFont="1" applyFill="1" applyBorder="1" applyAlignment="1">
      <alignment horizontal="center"/>
    </xf>
    <xf numFmtId="3" fontId="25" fillId="64" borderId="11" xfId="0" applyNumberFormat="1" applyFont="1" applyFill="1" applyBorder="1" applyAlignment="1">
      <alignment horizontal="center"/>
    </xf>
    <xf numFmtId="3" fontId="31" fillId="64" borderId="11" xfId="0" applyNumberFormat="1" applyFont="1" applyFill="1" applyBorder="1" applyAlignment="1">
      <alignment horizontal="center"/>
    </xf>
    <xf numFmtId="0" fontId="25" fillId="64" borderId="0" xfId="0" applyFont="1" applyFill="1" applyAlignment="1">
      <alignment horizontal="center"/>
    </xf>
    <xf numFmtId="0" fontId="21" fillId="65" borderId="10" xfId="0" applyFont="1" applyFill="1" applyBorder="1" applyAlignment="1">
      <alignment horizontal="left" vertical="center" wrapText="1"/>
    </xf>
    <xf numFmtId="0" fontId="21" fillId="65" borderId="10" xfId="0" applyFont="1" applyFill="1" applyBorder="1" applyAlignment="1">
      <alignment horizontal="center" vertical="center" wrapText="1"/>
    </xf>
    <xf numFmtId="3" fontId="33" fillId="65" borderId="10" xfId="0" applyNumberFormat="1" applyFont="1" applyFill="1" applyBorder="1" applyAlignment="1">
      <alignment horizontal="center"/>
    </xf>
    <xf numFmtId="3" fontId="32" fillId="65" borderId="10" xfId="0" applyNumberFormat="1" applyFont="1" applyFill="1" applyBorder="1" applyAlignment="1">
      <alignment horizontal="center"/>
    </xf>
    <xf numFmtId="3" fontId="32" fillId="65" borderId="29" xfId="0" applyNumberFormat="1" applyFont="1" applyFill="1" applyBorder="1" applyAlignment="1">
      <alignment horizontal="center"/>
    </xf>
    <xf numFmtId="3" fontId="32" fillId="65" borderId="34" xfId="0" applyNumberFormat="1" applyFont="1" applyFill="1" applyBorder="1" applyAlignment="1">
      <alignment horizontal="center"/>
    </xf>
    <xf numFmtId="3" fontId="31" fillId="65" borderId="36" xfId="0" applyNumberFormat="1" applyFont="1" applyFill="1" applyBorder="1" applyAlignment="1">
      <alignment horizontal="center" vertical="center"/>
    </xf>
    <xf numFmtId="3" fontId="31" fillId="65" borderId="10" xfId="0" applyNumberFormat="1" applyFont="1" applyFill="1" applyBorder="1" applyAlignment="1">
      <alignment horizontal="center" vertical="center"/>
    </xf>
    <xf numFmtId="49" fontId="25" fillId="65" borderId="11" xfId="0" applyNumberFormat="1" applyFont="1" applyFill="1" applyBorder="1" applyAlignment="1">
      <alignment horizontal="center"/>
    </xf>
    <xf numFmtId="3" fontId="25" fillId="65" borderId="10" xfId="0" applyNumberFormat="1" applyFont="1" applyFill="1" applyBorder="1" applyAlignment="1">
      <alignment horizontal="center"/>
    </xf>
    <xf numFmtId="3" fontId="25" fillId="65" borderId="11" xfId="0" applyNumberFormat="1" applyFont="1" applyFill="1" applyBorder="1" applyAlignment="1">
      <alignment horizontal="center"/>
    </xf>
    <xf numFmtId="3" fontId="31" fillId="65" borderId="11" xfId="0" applyNumberFormat="1" applyFont="1" applyFill="1" applyBorder="1" applyAlignment="1">
      <alignment horizontal="center"/>
    </xf>
    <xf numFmtId="0" fontId="25" fillId="65" borderId="0" xfId="0" applyFont="1" applyFill="1" applyAlignment="1">
      <alignment horizontal="center"/>
    </xf>
    <xf numFmtId="0" fontId="21" fillId="66" borderId="10" xfId="0" applyFont="1" applyFill="1" applyBorder="1" applyAlignment="1">
      <alignment horizontal="left" vertical="center" wrapText="1"/>
    </xf>
    <xf numFmtId="0" fontId="21" fillId="66" borderId="10" xfId="0" applyFont="1" applyFill="1" applyBorder="1" applyAlignment="1">
      <alignment horizontal="center" vertical="center" wrapText="1"/>
    </xf>
    <xf numFmtId="3" fontId="33" fillId="66" borderId="10" xfId="0" applyNumberFormat="1" applyFont="1" applyFill="1" applyBorder="1" applyAlignment="1">
      <alignment horizontal="center"/>
    </xf>
    <xf numFmtId="3" fontId="32" fillId="66" borderId="10" xfId="0" applyNumberFormat="1" applyFont="1" applyFill="1" applyBorder="1" applyAlignment="1">
      <alignment horizontal="center"/>
    </xf>
    <xf numFmtId="3" fontId="32" fillId="66" borderId="29" xfId="0" applyNumberFormat="1" applyFont="1" applyFill="1" applyBorder="1" applyAlignment="1">
      <alignment horizontal="center"/>
    </xf>
    <xf numFmtId="3" fontId="32" fillId="66" borderId="34" xfId="0" applyNumberFormat="1" applyFont="1" applyFill="1" applyBorder="1" applyAlignment="1">
      <alignment horizontal="center"/>
    </xf>
    <xf numFmtId="3" fontId="31" fillId="66" borderId="36" xfId="0" applyNumberFormat="1" applyFont="1" applyFill="1" applyBorder="1" applyAlignment="1">
      <alignment horizontal="center" vertical="center"/>
    </xf>
    <xf numFmtId="3" fontId="31" fillId="66" borderId="10" xfId="0" applyNumberFormat="1" applyFont="1" applyFill="1" applyBorder="1" applyAlignment="1">
      <alignment horizontal="center" vertical="center"/>
    </xf>
    <xf numFmtId="49" fontId="25" fillId="66" borderId="11" xfId="0" applyNumberFormat="1" applyFont="1" applyFill="1" applyBorder="1" applyAlignment="1">
      <alignment horizontal="center"/>
    </xf>
    <xf numFmtId="3" fontId="25" fillId="66" borderId="10" xfId="0" applyNumberFormat="1" applyFont="1" applyFill="1" applyBorder="1" applyAlignment="1">
      <alignment horizontal="center"/>
    </xf>
    <xf numFmtId="3" fontId="25" fillId="66" borderId="11" xfId="0" applyNumberFormat="1" applyFont="1" applyFill="1" applyBorder="1" applyAlignment="1">
      <alignment horizontal="center"/>
    </xf>
    <xf numFmtId="3" fontId="31" fillId="66" borderId="11" xfId="0" applyNumberFormat="1" applyFont="1" applyFill="1" applyBorder="1" applyAlignment="1">
      <alignment horizontal="center"/>
    </xf>
    <xf numFmtId="0" fontId="25" fillId="66" borderId="0" xfId="0" applyFont="1" applyFill="1" applyAlignment="1">
      <alignment horizontal="center"/>
    </xf>
    <xf numFmtId="3" fontId="32" fillId="47" borderId="11" xfId="0" applyNumberFormat="1" applyFont="1" applyFill="1" applyBorder="1" applyAlignment="1">
      <alignment horizontal="center"/>
    </xf>
    <xf numFmtId="3" fontId="24" fillId="0" borderId="29" xfId="0" applyNumberFormat="1" applyFont="1" applyBorder="1" applyAlignment="1">
      <alignment horizontal="center"/>
    </xf>
    <xf numFmtId="3" fontId="24" fillId="0" borderId="34" xfId="0" applyNumberFormat="1" applyFont="1" applyBorder="1" applyAlignment="1">
      <alignment horizontal="center"/>
    </xf>
    <xf numFmtId="3" fontId="23" fillId="0" borderId="36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/>
    </xf>
    <xf numFmtId="3" fontId="24" fillId="57" borderId="29" xfId="0" applyNumberFormat="1" applyFont="1" applyFill="1" applyBorder="1" applyAlignment="1">
      <alignment horizontal="center"/>
    </xf>
    <xf numFmtId="3" fontId="24" fillId="57" borderId="34" xfId="0" applyNumberFormat="1" applyFont="1" applyFill="1" applyBorder="1" applyAlignment="1">
      <alignment horizontal="center"/>
    </xf>
    <xf numFmtId="3" fontId="23" fillId="57" borderId="36" xfId="0" applyNumberFormat="1" applyFont="1" applyFill="1" applyBorder="1" applyAlignment="1">
      <alignment horizontal="center" vertical="center"/>
    </xf>
    <xf numFmtId="3" fontId="23" fillId="57" borderId="10" xfId="0" applyNumberFormat="1" applyFont="1" applyFill="1" applyBorder="1" applyAlignment="1">
      <alignment horizontal="center" vertical="center"/>
    </xf>
    <xf numFmtId="49" fontId="24" fillId="57" borderId="11" xfId="0" applyNumberFormat="1" applyFont="1" applyFill="1" applyBorder="1" applyAlignment="1">
      <alignment horizontal="center"/>
    </xf>
    <xf numFmtId="3" fontId="24" fillId="57" borderId="11" xfId="0" applyNumberFormat="1" applyFont="1" applyFill="1" applyBorder="1" applyAlignment="1">
      <alignment horizontal="center"/>
    </xf>
    <xf numFmtId="0" fontId="24" fillId="57" borderId="0" xfId="0" applyFont="1" applyFill="1" applyAlignment="1">
      <alignment horizontal="center"/>
    </xf>
    <xf numFmtId="3" fontId="23" fillId="43" borderId="10" xfId="0" applyNumberFormat="1" applyFont="1" applyFill="1" applyBorder="1" applyAlignment="1">
      <alignment horizontal="center"/>
    </xf>
    <xf numFmtId="3" fontId="24" fillId="43" borderId="10" xfId="0" applyNumberFormat="1" applyFont="1" applyFill="1" applyBorder="1" applyAlignment="1">
      <alignment horizontal="center"/>
    </xf>
    <xf numFmtId="3" fontId="24" fillId="43" borderId="29" xfId="0" applyNumberFormat="1" applyFont="1" applyFill="1" applyBorder="1" applyAlignment="1">
      <alignment horizontal="center"/>
    </xf>
    <xf numFmtId="3" fontId="24" fillId="43" borderId="34" xfId="0" applyNumberFormat="1" applyFont="1" applyFill="1" applyBorder="1" applyAlignment="1">
      <alignment horizontal="center"/>
    </xf>
    <xf numFmtId="3" fontId="23" fillId="43" borderId="36" xfId="0" applyNumberFormat="1" applyFont="1" applyFill="1" applyBorder="1" applyAlignment="1">
      <alignment horizontal="center" vertical="center"/>
    </xf>
    <xf numFmtId="3" fontId="23" fillId="43" borderId="10" xfId="0" applyNumberFormat="1" applyFont="1" applyFill="1" applyBorder="1" applyAlignment="1">
      <alignment horizontal="center" vertical="center"/>
    </xf>
    <xf numFmtId="3" fontId="24" fillId="43" borderId="11" xfId="0" applyNumberFormat="1" applyFont="1" applyFill="1" applyBorder="1" applyAlignment="1">
      <alignment horizontal="center"/>
    </xf>
    <xf numFmtId="3" fontId="23" fillId="43" borderId="11" xfId="0" applyNumberFormat="1" applyFont="1" applyFill="1" applyBorder="1" applyAlignment="1">
      <alignment horizontal="center"/>
    </xf>
    <xf numFmtId="0" fontId="24" fillId="43" borderId="0" xfId="0" applyFont="1" applyFill="1" applyAlignment="1">
      <alignment horizontal="center"/>
    </xf>
    <xf numFmtId="3" fontId="24" fillId="50" borderId="29" xfId="0" applyNumberFormat="1" applyFont="1" applyFill="1" applyBorder="1" applyAlignment="1">
      <alignment horizontal="center"/>
    </xf>
    <xf numFmtId="3" fontId="23" fillId="50" borderId="29" xfId="0" applyNumberFormat="1" applyFont="1" applyFill="1" applyBorder="1" applyAlignment="1">
      <alignment horizontal="center"/>
    </xf>
    <xf numFmtId="0" fontId="24" fillId="50" borderId="0" xfId="0" applyFont="1" applyFill="1" applyAlignment="1">
      <alignment horizontal="center"/>
    </xf>
    <xf numFmtId="3" fontId="24" fillId="34" borderId="10" xfId="0" applyNumberFormat="1" applyFont="1" applyFill="1" applyBorder="1" applyAlignment="1">
      <alignment horizontal="center"/>
    </xf>
    <xf numFmtId="3" fontId="24" fillId="34" borderId="29" xfId="0" applyNumberFormat="1" applyFont="1" applyFill="1" applyBorder="1" applyAlignment="1">
      <alignment horizontal="center"/>
    </xf>
    <xf numFmtId="3" fontId="24" fillId="34" borderId="34" xfId="0" applyNumberFormat="1" applyFont="1" applyFill="1" applyBorder="1" applyAlignment="1">
      <alignment horizontal="center"/>
    </xf>
    <xf numFmtId="3" fontId="23" fillId="34" borderId="36" xfId="0" applyNumberFormat="1" applyFont="1" applyFill="1" applyBorder="1" applyAlignment="1">
      <alignment horizontal="center" vertical="center"/>
    </xf>
    <xf numFmtId="3" fontId="23" fillId="34" borderId="10" xfId="0" applyNumberFormat="1" applyFont="1" applyFill="1" applyBorder="1" applyAlignment="1">
      <alignment horizontal="center" vertical="center"/>
    </xf>
    <xf numFmtId="3" fontId="24" fillId="34" borderId="11" xfId="0" applyNumberFormat="1" applyFont="1" applyFill="1" applyBorder="1" applyAlignment="1">
      <alignment horizontal="center"/>
    </xf>
    <xf numFmtId="3" fontId="23" fillId="34" borderId="11" xfId="0" applyNumberFormat="1" applyFont="1" applyFill="1" applyBorder="1" applyAlignment="1">
      <alignment horizontal="center"/>
    </xf>
    <xf numFmtId="0" fontId="24" fillId="34" borderId="0" xfId="0" applyFont="1" applyFill="1" applyAlignment="1">
      <alignment horizontal="center"/>
    </xf>
    <xf numFmtId="3" fontId="24" fillId="53" borderId="29" xfId="0" applyNumberFormat="1" applyFont="1" applyFill="1" applyBorder="1" applyAlignment="1">
      <alignment horizontal="center"/>
    </xf>
    <xf numFmtId="3" fontId="24" fillId="53" borderId="34" xfId="0" applyNumberFormat="1" applyFont="1" applyFill="1" applyBorder="1" applyAlignment="1">
      <alignment horizontal="center"/>
    </xf>
    <xf numFmtId="3" fontId="23" fillId="53" borderId="36" xfId="0" applyNumberFormat="1" applyFont="1" applyFill="1" applyBorder="1" applyAlignment="1">
      <alignment horizontal="center" vertical="center"/>
    </xf>
    <xf numFmtId="3" fontId="23" fillId="53" borderId="10" xfId="0" applyNumberFormat="1" applyFont="1" applyFill="1" applyBorder="1" applyAlignment="1">
      <alignment horizontal="center" vertical="center"/>
    </xf>
    <xf numFmtId="3" fontId="24" fillId="53" borderId="11" xfId="0" applyNumberFormat="1" applyFont="1" applyFill="1" applyBorder="1" applyAlignment="1">
      <alignment horizontal="center"/>
    </xf>
    <xf numFmtId="0" fontId="24" fillId="53" borderId="0" xfId="0" applyFont="1" applyFill="1" applyAlignment="1">
      <alignment horizontal="center"/>
    </xf>
    <xf numFmtId="3" fontId="24" fillId="44" borderId="29" xfId="0" applyNumberFormat="1" applyFont="1" applyFill="1" applyBorder="1" applyAlignment="1">
      <alignment horizontal="center"/>
    </xf>
    <xf numFmtId="3" fontId="24" fillId="44" borderId="34" xfId="0" applyNumberFormat="1" applyFont="1" applyFill="1" applyBorder="1" applyAlignment="1">
      <alignment horizontal="center"/>
    </xf>
    <xf numFmtId="3" fontId="23" fillId="44" borderId="36" xfId="0" applyNumberFormat="1" applyFont="1" applyFill="1" applyBorder="1" applyAlignment="1">
      <alignment horizontal="center" vertical="center"/>
    </xf>
    <xf numFmtId="3" fontId="23" fillId="44" borderId="10" xfId="0" applyNumberFormat="1" applyFont="1" applyFill="1" applyBorder="1" applyAlignment="1">
      <alignment horizontal="center" vertical="center"/>
    </xf>
    <xf numFmtId="0" fontId="24" fillId="44" borderId="0" xfId="0" applyFont="1" applyFill="1" applyAlignment="1">
      <alignment horizontal="center"/>
    </xf>
    <xf numFmtId="3" fontId="23" fillId="56" borderId="10" xfId="0" applyNumberFormat="1" applyFont="1" applyFill="1" applyBorder="1" applyAlignment="1">
      <alignment horizontal="center"/>
    </xf>
    <xf numFmtId="3" fontId="24" fillId="56" borderId="10" xfId="0" applyNumberFormat="1" applyFont="1" applyFill="1" applyBorder="1" applyAlignment="1">
      <alignment horizontal="center"/>
    </xf>
    <xf numFmtId="3" fontId="24" fillId="56" borderId="29" xfId="0" applyNumberFormat="1" applyFont="1" applyFill="1" applyBorder="1" applyAlignment="1">
      <alignment horizontal="center"/>
    </xf>
    <xf numFmtId="3" fontId="24" fillId="56" borderId="34" xfId="0" applyNumberFormat="1" applyFont="1" applyFill="1" applyBorder="1" applyAlignment="1">
      <alignment horizontal="center"/>
    </xf>
    <xf numFmtId="3" fontId="23" fillId="56" borderId="36" xfId="0" applyNumberFormat="1" applyFont="1" applyFill="1" applyBorder="1" applyAlignment="1">
      <alignment horizontal="center" vertical="center"/>
    </xf>
    <xf numFmtId="3" fontId="23" fillId="56" borderId="10" xfId="0" applyNumberFormat="1" applyFont="1" applyFill="1" applyBorder="1" applyAlignment="1">
      <alignment horizontal="center" vertical="center"/>
    </xf>
    <xf numFmtId="3" fontId="24" fillId="56" borderId="11" xfId="0" applyNumberFormat="1" applyFont="1" applyFill="1" applyBorder="1" applyAlignment="1">
      <alignment horizontal="center"/>
    </xf>
    <xf numFmtId="3" fontId="23" fillId="56" borderId="11" xfId="0" applyNumberFormat="1" applyFont="1" applyFill="1" applyBorder="1" applyAlignment="1">
      <alignment horizontal="center"/>
    </xf>
    <xf numFmtId="0" fontId="24" fillId="56" borderId="0" xfId="0" applyFont="1" applyFill="1" applyAlignment="1">
      <alignment horizontal="center"/>
    </xf>
    <xf numFmtId="3" fontId="23" fillId="62" borderId="10" xfId="0" applyNumberFormat="1" applyFont="1" applyFill="1" applyBorder="1" applyAlignment="1">
      <alignment horizontal="center"/>
    </xf>
    <xf numFmtId="3" fontId="24" fillId="62" borderId="10" xfId="0" applyNumberFormat="1" applyFont="1" applyFill="1" applyBorder="1" applyAlignment="1">
      <alignment horizontal="center"/>
    </xf>
    <xf numFmtId="3" fontId="24" fillId="62" borderId="29" xfId="0" applyNumberFormat="1" applyFont="1" applyFill="1" applyBorder="1" applyAlignment="1">
      <alignment horizontal="center"/>
    </xf>
    <xf numFmtId="3" fontId="24" fillId="62" borderId="34" xfId="0" applyNumberFormat="1" applyFont="1" applyFill="1" applyBorder="1" applyAlignment="1">
      <alignment horizontal="center"/>
    </xf>
    <xf numFmtId="3" fontId="23" fillId="62" borderId="36" xfId="0" applyNumberFormat="1" applyFont="1" applyFill="1" applyBorder="1" applyAlignment="1">
      <alignment horizontal="center" vertical="center"/>
    </xf>
    <xf numFmtId="3" fontId="23" fillId="62" borderId="10" xfId="0" applyNumberFormat="1" applyFont="1" applyFill="1" applyBorder="1" applyAlignment="1">
      <alignment horizontal="center" vertical="center"/>
    </xf>
    <xf numFmtId="49" fontId="24" fillId="62" borderId="11" xfId="0" applyNumberFormat="1" applyFont="1" applyFill="1" applyBorder="1" applyAlignment="1">
      <alignment horizontal="center"/>
    </xf>
    <xf numFmtId="3" fontId="24" fillId="62" borderId="11" xfId="0" applyNumberFormat="1" applyFont="1" applyFill="1" applyBorder="1" applyAlignment="1">
      <alignment horizontal="center"/>
    </xf>
    <xf numFmtId="3" fontId="23" fillId="62" borderId="11" xfId="0" applyNumberFormat="1" applyFont="1" applyFill="1" applyBorder="1" applyAlignment="1">
      <alignment horizontal="center"/>
    </xf>
    <xf numFmtId="0" fontId="24" fillId="62" borderId="0" xfId="0" applyFont="1" applyFill="1" applyAlignment="1">
      <alignment horizontal="center"/>
    </xf>
    <xf numFmtId="0" fontId="30" fillId="37" borderId="37" xfId="0" applyFont="1" applyFill="1" applyBorder="1" applyAlignment="1">
      <alignment horizontal="center" vertical="center" wrapText="1"/>
    </xf>
    <xf numFmtId="3" fontId="32" fillId="45" borderId="10" xfId="0" applyNumberFormat="1" applyFont="1" applyFill="1" applyBorder="1" applyAlignment="1">
      <alignment horizontal="center"/>
    </xf>
    <xf numFmtId="3" fontId="32" fillId="40" borderId="10" xfId="0" applyNumberFormat="1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46" borderId="10" xfId="0" applyFont="1" applyFill="1" applyBorder="1" applyAlignment="1">
      <alignment horizontal="center"/>
    </xf>
    <xf numFmtId="0" fontId="25" fillId="38" borderId="10" xfId="0" applyFont="1" applyFill="1" applyBorder="1" applyAlignment="1">
      <alignment horizontal="center"/>
    </xf>
    <xf numFmtId="0" fontId="25" fillId="64" borderId="38" xfId="0" applyFont="1" applyFill="1" applyBorder="1" applyAlignment="1">
      <alignment horizontal="center"/>
    </xf>
    <xf numFmtId="0" fontId="35" fillId="64" borderId="13" xfId="0" applyFont="1" applyFill="1" applyBorder="1" applyAlignment="1">
      <alignment horizontal="center" vertical="center" wrapText="1"/>
    </xf>
    <xf numFmtId="3" fontId="24" fillId="64" borderId="11" xfId="0" applyNumberFormat="1" applyFont="1" applyFill="1" applyBorder="1" applyAlignment="1">
      <alignment horizontal="center"/>
    </xf>
    <xf numFmtId="3" fontId="25" fillId="64" borderId="0" xfId="0" applyNumberFormat="1" applyFont="1" applyFill="1" applyAlignment="1">
      <alignment horizontal="center"/>
    </xf>
    <xf numFmtId="0" fontId="31" fillId="64" borderId="0" xfId="0" applyFont="1" applyFill="1" applyAlignment="1">
      <alignment horizontal="center"/>
    </xf>
    <xf numFmtId="0" fontId="39" fillId="0" borderId="44" xfId="0" applyFont="1" applyBorder="1" applyAlignment="1">
      <alignment horizontal="center"/>
    </xf>
    <xf numFmtId="0" fontId="26" fillId="59" borderId="13" xfId="0" applyFont="1" applyFill="1" applyBorder="1" applyAlignment="1">
      <alignment horizontal="center" vertical="center" wrapText="1"/>
    </xf>
    <xf numFmtId="0" fontId="36" fillId="59" borderId="13" xfId="0" applyFont="1" applyFill="1" applyBorder="1" applyAlignment="1">
      <alignment horizontal="center" vertical="center" wrapText="1"/>
    </xf>
    <xf numFmtId="0" fontId="26" fillId="59" borderId="15" xfId="0" applyFont="1" applyFill="1" applyBorder="1" applyAlignment="1">
      <alignment horizontal="center" vertical="center" wrapText="1"/>
    </xf>
    <xf numFmtId="0" fontId="26" fillId="59" borderId="16" xfId="0" applyFont="1" applyFill="1" applyBorder="1" applyAlignment="1">
      <alignment horizontal="center" vertical="center" wrapText="1"/>
    </xf>
    <xf numFmtId="0" fontId="26" fillId="59" borderId="17" xfId="0" applyFont="1" applyFill="1" applyBorder="1" applyAlignment="1">
      <alignment horizontal="center" vertical="center" wrapText="1"/>
    </xf>
    <xf numFmtId="0" fontId="26" fillId="59" borderId="18" xfId="0" applyFont="1" applyFill="1" applyBorder="1" applyAlignment="1">
      <alignment horizontal="center" vertical="center" wrapText="1"/>
    </xf>
    <xf numFmtId="0" fontId="43" fillId="59" borderId="22" xfId="0" applyFont="1" applyFill="1" applyBorder="1" applyAlignment="1">
      <alignment horizontal="center" vertical="center" wrapText="1"/>
    </xf>
    <xf numFmtId="0" fontId="43" fillId="59" borderId="24" xfId="0" applyFont="1" applyFill="1" applyBorder="1" applyAlignment="1">
      <alignment horizontal="center" vertical="center" wrapText="1"/>
    </xf>
    <xf numFmtId="0" fontId="43" fillId="59" borderId="19" xfId="0" applyFont="1" applyFill="1" applyBorder="1" applyAlignment="1">
      <alignment horizontal="center" vertical="center" wrapText="1"/>
    </xf>
    <xf numFmtId="0" fontId="43" fillId="59" borderId="20" xfId="0" applyFont="1" applyFill="1" applyBorder="1" applyAlignment="1">
      <alignment horizontal="center" vertical="center" wrapText="1"/>
    </xf>
    <xf numFmtId="0" fontId="43" fillId="59" borderId="21" xfId="0" applyFont="1" applyFill="1" applyBorder="1" applyAlignment="1">
      <alignment horizontal="center" vertical="center" wrapText="1"/>
    </xf>
    <xf numFmtId="0" fontId="26" fillId="59" borderId="25" xfId="0" applyFont="1" applyFill="1" applyBorder="1" applyAlignment="1">
      <alignment horizontal="center" vertical="center" wrapText="1"/>
    </xf>
    <xf numFmtId="0" fontId="26" fillId="59" borderId="26" xfId="0" applyFont="1" applyFill="1" applyBorder="1" applyAlignment="1">
      <alignment horizontal="center" vertical="center" wrapText="1"/>
    </xf>
    <xf numFmtId="0" fontId="26" fillId="59" borderId="45" xfId="0" applyFont="1" applyFill="1" applyBorder="1" applyAlignment="1">
      <alignment horizontal="center" vertical="center" wrapText="1"/>
    </xf>
    <xf numFmtId="0" fontId="27" fillId="59" borderId="22" xfId="0" applyFont="1" applyFill="1" applyBorder="1" applyAlignment="1">
      <alignment horizontal="center" vertical="center" wrapText="1"/>
    </xf>
    <xf numFmtId="0" fontId="27" fillId="59" borderId="23" xfId="0" applyFont="1" applyFill="1" applyBorder="1" applyAlignment="1">
      <alignment horizontal="center" vertical="center" wrapText="1"/>
    </xf>
    <xf numFmtId="0" fontId="27" fillId="59" borderId="24" xfId="0" applyFont="1" applyFill="1" applyBorder="1" applyAlignment="1">
      <alignment horizontal="center" vertical="center" wrapText="1"/>
    </xf>
    <xf numFmtId="0" fontId="43" fillId="59" borderId="13" xfId="0" applyFont="1" applyFill="1" applyBorder="1" applyAlignment="1">
      <alignment horizontal="center" vertical="center" wrapText="1"/>
    </xf>
    <xf numFmtId="0" fontId="26" fillId="59" borderId="43" xfId="0" applyFont="1" applyFill="1" applyBorder="1" applyAlignment="1">
      <alignment horizontal="center" vertical="center" wrapText="1"/>
    </xf>
    <xf numFmtId="0" fontId="26" fillId="59" borderId="41" xfId="0" applyFont="1" applyFill="1" applyBorder="1" applyAlignment="1">
      <alignment horizontal="center" vertical="center" wrapText="1"/>
    </xf>
    <xf numFmtId="0" fontId="26" fillId="59" borderId="42" xfId="0" applyFont="1" applyFill="1" applyBorder="1" applyAlignment="1">
      <alignment horizontal="center" vertical="center" wrapText="1"/>
    </xf>
    <xf numFmtId="0" fontId="26" fillId="59" borderId="50" xfId="0" applyFont="1" applyFill="1" applyBorder="1" applyAlignment="1">
      <alignment horizontal="center" vertical="center" wrapText="1"/>
    </xf>
    <xf numFmtId="0" fontId="26" fillId="59" borderId="48" xfId="0" applyFont="1" applyFill="1" applyBorder="1" applyAlignment="1">
      <alignment horizontal="center" vertical="center" wrapText="1"/>
    </xf>
    <xf numFmtId="0" fontId="26" fillId="59" borderId="49" xfId="0" applyFont="1" applyFill="1" applyBorder="1" applyAlignment="1">
      <alignment horizontal="center" vertical="center" wrapText="1"/>
    </xf>
    <xf numFmtId="0" fontId="26" fillId="59" borderId="52" xfId="0" applyFont="1" applyFill="1" applyBorder="1" applyAlignment="1">
      <alignment horizontal="center" vertical="center" wrapText="1"/>
    </xf>
    <xf numFmtId="0" fontId="26" fillId="59" borderId="5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7" fillId="35" borderId="0" xfId="0" applyFont="1" applyFill="1" applyAlignment="1">
      <alignment horizontal="center"/>
    </xf>
    <xf numFmtId="0" fontId="26" fillId="59" borderId="12" xfId="0" applyFont="1" applyFill="1" applyBorder="1" applyAlignment="1">
      <alignment horizontal="left" vertical="center" wrapText="1"/>
    </xf>
    <xf numFmtId="0" fontId="26" fillId="59" borderId="39" xfId="0" applyFont="1" applyFill="1" applyBorder="1" applyAlignment="1">
      <alignment horizontal="center" vertical="center" wrapText="1"/>
    </xf>
    <xf numFmtId="0" fontId="26" fillId="59" borderId="40" xfId="0" applyFont="1" applyFill="1" applyBorder="1" applyAlignment="1">
      <alignment horizontal="center" vertical="center" wrapText="1"/>
    </xf>
    <xf numFmtId="0" fontId="26" fillId="59" borderId="44" xfId="0" applyFont="1" applyFill="1" applyBorder="1" applyAlignment="1">
      <alignment horizontal="center" vertical="center" wrapText="1"/>
    </xf>
    <xf numFmtId="0" fontId="26" fillId="59" borderId="57" xfId="0" applyFont="1" applyFill="1" applyBorder="1" applyAlignment="1">
      <alignment horizontal="center" vertical="center" wrapText="1"/>
    </xf>
    <xf numFmtId="0" fontId="26" fillId="59" borderId="58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30" fillId="36" borderId="19" xfId="0" applyFont="1" applyFill="1" applyBorder="1" applyAlignment="1">
      <alignment horizontal="center" vertical="center" wrapText="1"/>
    </xf>
    <xf numFmtId="0" fontId="30" fillId="36" borderId="20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34" fillId="37" borderId="25" xfId="0" applyFont="1" applyFill="1" applyBorder="1" applyAlignment="1">
      <alignment horizontal="center" vertical="center" wrapText="1"/>
    </xf>
    <xf numFmtId="0" fontId="34" fillId="37" borderId="26" xfId="0" applyFont="1" applyFill="1" applyBorder="1" applyAlignment="1">
      <alignment horizontal="center" vertical="center" wrapText="1"/>
    </xf>
    <xf numFmtId="0" fontId="34" fillId="37" borderId="45" xfId="0" applyFont="1" applyFill="1" applyBorder="1" applyAlignment="1">
      <alignment horizontal="center" vertical="center" wrapText="1"/>
    </xf>
    <xf numFmtId="0" fontId="30" fillId="36" borderId="37" xfId="0" applyFont="1" applyFill="1" applyBorder="1" applyAlignment="1">
      <alignment horizontal="center" vertical="center" wrapText="1"/>
    </xf>
    <xf numFmtId="0" fontId="30" fillId="37" borderId="37" xfId="0" applyFont="1" applyFill="1" applyBorder="1" applyAlignment="1">
      <alignment horizontal="center" vertical="center" wrapText="1"/>
    </xf>
    <xf numFmtId="0" fontId="26" fillId="36" borderId="37" xfId="0" applyFont="1" applyFill="1" applyBorder="1" applyAlignment="1">
      <alignment horizontal="center" vertical="center" wrapText="1"/>
    </xf>
    <xf numFmtId="0" fontId="30" fillId="37" borderId="12" xfId="0" applyFont="1" applyFill="1" applyBorder="1" applyAlignment="1">
      <alignment horizontal="center" vertical="center" textRotation="90" wrapText="1"/>
    </xf>
    <xf numFmtId="0" fontId="30" fillId="37" borderId="36" xfId="0" applyFont="1" applyFill="1" applyBorder="1" applyAlignment="1">
      <alignment horizontal="center" vertical="center" textRotation="90" wrapText="1"/>
    </xf>
    <xf numFmtId="0" fontId="30" fillId="37" borderId="56" xfId="0" applyFont="1" applyFill="1" applyBorder="1" applyAlignment="1">
      <alignment horizontal="center" vertical="center" textRotation="90" wrapText="1"/>
    </xf>
    <xf numFmtId="0" fontId="27" fillId="36" borderId="22" xfId="0" applyFont="1" applyFill="1" applyBorder="1" applyAlignment="1">
      <alignment horizontal="center" vertical="center" wrapText="1"/>
    </xf>
    <xf numFmtId="0" fontId="27" fillId="36" borderId="23" xfId="0" applyFont="1" applyFill="1" applyBorder="1" applyAlignment="1">
      <alignment horizontal="center" vertical="center" wrapText="1"/>
    </xf>
    <xf numFmtId="0" fontId="27" fillId="36" borderId="24" xfId="0" applyFont="1" applyFill="1" applyBorder="1" applyAlignment="1">
      <alignment horizontal="center" vertical="center" wrapText="1"/>
    </xf>
    <xf numFmtId="0" fontId="30" fillId="36" borderId="21" xfId="0" applyFont="1" applyFill="1" applyBorder="1" applyAlignment="1">
      <alignment horizontal="center" vertical="center" wrapText="1"/>
    </xf>
    <xf numFmtId="0" fontId="26" fillId="36" borderId="25" xfId="0" applyFont="1" applyFill="1" applyBorder="1" applyAlignment="1">
      <alignment horizontal="center" vertical="center" wrapText="1"/>
    </xf>
    <xf numFmtId="0" fontId="26" fillId="36" borderId="26" xfId="0" applyFont="1" applyFill="1" applyBorder="1" applyAlignment="1">
      <alignment horizontal="center" vertical="center" wrapText="1"/>
    </xf>
    <xf numFmtId="0" fontId="26" fillId="37" borderId="32" xfId="0" applyFont="1" applyFill="1" applyBorder="1" applyAlignment="1">
      <alignment horizontal="center" vertical="center" wrapText="1"/>
    </xf>
    <xf numFmtId="0" fontId="26" fillId="37" borderId="53" xfId="0" applyFont="1" applyFill="1" applyBorder="1" applyAlignment="1">
      <alignment horizontal="center" vertical="center" wrapText="1"/>
    </xf>
    <xf numFmtId="0" fontId="26" fillId="37" borderId="33" xfId="0" applyFont="1" applyFill="1" applyBorder="1" applyAlignment="1">
      <alignment horizontal="center" vertical="center" wrapText="1"/>
    </xf>
    <xf numFmtId="0" fontId="30" fillId="36" borderId="46" xfId="0" applyFont="1" applyFill="1" applyBorder="1" applyAlignment="1">
      <alignment horizontal="center" vertical="center" wrapText="1"/>
    </xf>
    <xf numFmtId="0" fontId="30" fillId="36" borderId="38" xfId="0" applyFont="1" applyFill="1" applyBorder="1" applyAlignment="1">
      <alignment horizontal="center" vertical="center" wrapText="1"/>
    </xf>
    <xf numFmtId="0" fontId="30" fillId="36" borderId="47" xfId="0" applyFont="1" applyFill="1" applyBorder="1" applyAlignment="1">
      <alignment horizontal="center" vertical="center" wrapText="1"/>
    </xf>
    <xf numFmtId="0" fontId="30" fillId="37" borderId="55" xfId="0" applyFont="1" applyFill="1" applyBorder="1" applyAlignment="1">
      <alignment horizontal="center" vertical="center" textRotation="90" wrapText="1"/>
    </xf>
  </cellXfs>
  <cellStyles count="6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 xr:uid="{00000000-0005-0000-0000-00001F000000}"/>
    <cellStyle name="Excel Built-in Normal" xfId="43" xr:uid="{00000000-0005-0000-0000-000020000000}"/>
    <cellStyle name="Incorrecto" xfId="7" builtinId="27" customBuiltin="1"/>
    <cellStyle name="Neutral" xfId="8" builtinId="28" customBuiltin="1"/>
    <cellStyle name="Normal" xfId="0" builtinId="0"/>
    <cellStyle name="Normal 2" xfId="44" xr:uid="{00000000-0005-0000-0000-000024000000}"/>
    <cellStyle name="Normal 2 2" xfId="45" xr:uid="{00000000-0005-0000-0000-000025000000}"/>
    <cellStyle name="Normal 2 2 2" xfId="46" xr:uid="{00000000-0005-0000-0000-000026000000}"/>
    <cellStyle name="Normal 2 3" xfId="47" xr:uid="{00000000-0005-0000-0000-000027000000}"/>
    <cellStyle name="Normal 2 4" xfId="48" xr:uid="{00000000-0005-0000-0000-000028000000}"/>
    <cellStyle name="Normal 2 5" xfId="49" xr:uid="{00000000-0005-0000-0000-000029000000}"/>
    <cellStyle name="Normal 3" xfId="50" xr:uid="{00000000-0005-0000-0000-00002A000000}"/>
    <cellStyle name="Normal 3 2" xfId="51" xr:uid="{00000000-0005-0000-0000-00002B000000}"/>
    <cellStyle name="Normal 3 3" xfId="52" xr:uid="{00000000-0005-0000-0000-00002C000000}"/>
    <cellStyle name="Normal 3 4" xfId="53" xr:uid="{00000000-0005-0000-0000-00002D000000}"/>
    <cellStyle name="Normal 4" xfId="54" xr:uid="{00000000-0005-0000-0000-00002E000000}"/>
    <cellStyle name="Normal 4 2" xfId="55" xr:uid="{00000000-0005-0000-0000-00002F000000}"/>
    <cellStyle name="Normal 5" xfId="56" xr:uid="{00000000-0005-0000-0000-000030000000}"/>
    <cellStyle name="Normal 6" xfId="57" xr:uid="{00000000-0005-0000-0000-000031000000}"/>
    <cellStyle name="Normal 7" xfId="58" xr:uid="{00000000-0005-0000-0000-000032000000}"/>
    <cellStyle name="Normal 7 2" xfId="59" xr:uid="{00000000-0005-0000-0000-000033000000}"/>
    <cellStyle name="Notas" xfId="15" builtinId="10" customBuiltin="1"/>
    <cellStyle name="Porcentaje 2" xfId="60" xr:uid="{00000000-0005-0000-0000-000035000000}"/>
    <cellStyle name="Salida" xfId="10" builtinId="21" customBuiltin="1"/>
    <cellStyle name="style1573975324811" xfId="61" xr:uid="{00000000-0005-0000-0000-000037000000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FF"/>
      <color rgb="FFCCFF99"/>
      <color rgb="FFFF99CC"/>
      <color rgb="FFCCFF33"/>
      <color rgb="FFFFFF99"/>
      <color rgb="FF9999FF"/>
      <color rgb="FFCCFFCC"/>
      <color rgb="FF99FF99"/>
      <color rgb="FF99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504825</xdr:colOff>
      <xdr:row>3</xdr:row>
      <xdr:rowOff>158866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BE46E91-1CD6-426F-8976-062B497A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947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78660B3-2F13-456A-AEB9-08D464FF0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504825</xdr:colOff>
      <xdr:row>3</xdr:row>
      <xdr:rowOff>158866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422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504826</xdr:colOff>
      <xdr:row>3</xdr:row>
      <xdr:rowOff>158866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422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381000</xdr:colOff>
      <xdr:row>3</xdr:row>
      <xdr:rowOff>158866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DE58-2FCF-4B27-BDD0-255D0C3EBACA}">
  <sheetPr filterMode="1"/>
  <dimension ref="A1:BN629"/>
  <sheetViews>
    <sheetView view="pageBreakPreview" zoomScale="75" zoomScaleNormal="50" zoomScaleSheetLayoutView="75" workbookViewId="0">
      <pane xSplit="1" topLeftCell="AC1" activePane="topRight" state="frozen"/>
      <selection pane="topRight" activeCell="AL76" sqref="AL76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5.7109375" style="37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6.42578125" style="37" customWidth="1"/>
    <col min="26" max="55" width="11.42578125" style="2"/>
    <col min="56" max="56" width="15" style="2" customWidth="1"/>
    <col min="57" max="65" width="11.42578125" style="2"/>
    <col min="66" max="66" width="18.140625" style="2" customWidth="1"/>
    <col min="67" max="16384" width="11.42578125" style="2"/>
  </cols>
  <sheetData>
    <row r="1" spans="1:66" ht="18.75" x14ac:dyDescent="0.3">
      <c r="A1" s="504" t="s">
        <v>119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304"/>
      <c r="Y1" s="304"/>
    </row>
    <row r="2" spans="1:66" ht="15.75" x14ac:dyDescent="0.25">
      <c r="A2" s="505" t="s">
        <v>120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305"/>
      <c r="Y2" s="305"/>
    </row>
    <row r="3" spans="1:66" ht="15.75" x14ac:dyDescent="0.25">
      <c r="A3" s="505" t="s">
        <v>121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305"/>
      <c r="Y3" s="305"/>
    </row>
    <row r="4" spans="1:66" x14ac:dyDescent="0.25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306"/>
      <c r="Y4" s="306"/>
    </row>
    <row r="5" spans="1:66" ht="15.75" x14ac:dyDescent="0.25">
      <c r="A5" s="507" t="s">
        <v>123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307"/>
      <c r="Y5" s="307"/>
    </row>
    <row r="6" spans="1:66" ht="15.75" x14ac:dyDescent="0.25">
      <c r="A6" s="507" t="s">
        <v>143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307"/>
      <c r="Y6" s="307"/>
    </row>
    <row r="7" spans="1:66" s="36" customFormat="1" ht="15.75" thickBot="1" x14ac:dyDescent="0.3">
      <c r="A7" s="50"/>
    </row>
    <row r="8" spans="1:66" s="309" customFormat="1" ht="29.25" customHeight="1" thickBot="1" x14ac:dyDescent="0.3">
      <c r="A8" s="508" t="s">
        <v>4</v>
      </c>
      <c r="B8" s="509" t="s">
        <v>0</v>
      </c>
      <c r="C8" s="509"/>
      <c r="D8" s="509"/>
      <c r="E8" s="479" t="s">
        <v>113</v>
      </c>
      <c r="F8" s="510" t="s">
        <v>55</v>
      </c>
      <c r="G8" s="497"/>
      <c r="H8" s="498"/>
      <c r="I8" s="496" t="s">
        <v>56</v>
      </c>
      <c r="J8" s="497"/>
      <c r="K8" s="498"/>
      <c r="L8" s="496" t="s">
        <v>57</v>
      </c>
      <c r="M8" s="497"/>
      <c r="N8" s="498"/>
      <c r="O8" s="496" t="s">
        <v>58</v>
      </c>
      <c r="P8" s="497"/>
      <c r="Q8" s="498"/>
      <c r="R8" s="499" t="s">
        <v>59</v>
      </c>
      <c r="S8" s="500"/>
      <c r="T8" s="500"/>
      <c r="U8" s="500"/>
      <c r="V8" s="500"/>
      <c r="W8" s="501"/>
      <c r="X8" s="502" t="s">
        <v>74</v>
      </c>
      <c r="Y8" s="479" t="s">
        <v>113</v>
      </c>
      <c r="Z8" s="489" t="s">
        <v>145</v>
      </c>
      <c r="AA8" s="490"/>
      <c r="AB8" s="490"/>
      <c r="AC8" s="490"/>
      <c r="AD8" s="489" t="s">
        <v>146</v>
      </c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1"/>
      <c r="AT8" s="492" t="s">
        <v>125</v>
      </c>
      <c r="AU8" s="495" t="s">
        <v>147</v>
      </c>
      <c r="AV8" s="495"/>
      <c r="AW8" s="495"/>
      <c r="AX8" s="495" t="s">
        <v>148</v>
      </c>
      <c r="AY8" s="495"/>
      <c r="AZ8" s="495"/>
      <c r="BA8" s="495" t="s">
        <v>65</v>
      </c>
      <c r="BB8" s="495"/>
      <c r="BC8" s="495"/>
      <c r="BD8" s="479" t="s">
        <v>64</v>
      </c>
      <c r="BE8" s="478" t="s">
        <v>126</v>
      </c>
      <c r="BF8" s="478"/>
      <c r="BG8" s="478"/>
      <c r="BH8" s="478" t="s">
        <v>66</v>
      </c>
      <c r="BI8" s="478"/>
      <c r="BJ8" s="478"/>
      <c r="BK8" s="478" t="s">
        <v>68</v>
      </c>
      <c r="BL8" s="478"/>
      <c r="BM8" s="478"/>
      <c r="BN8" s="479" t="s">
        <v>67</v>
      </c>
    </row>
    <row r="9" spans="1:66" s="310" customFormat="1" ht="28.5" customHeight="1" thickBot="1" x14ac:dyDescent="0.3">
      <c r="A9" s="508"/>
      <c r="B9" s="480" t="s">
        <v>144</v>
      </c>
      <c r="C9" s="481"/>
      <c r="D9" s="482"/>
      <c r="E9" s="479"/>
      <c r="F9" s="483" t="s">
        <v>144</v>
      </c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 t="s">
        <v>136</v>
      </c>
      <c r="S9" s="481"/>
      <c r="T9" s="481"/>
      <c r="U9" s="481" t="s">
        <v>137</v>
      </c>
      <c r="V9" s="481"/>
      <c r="W9" s="482"/>
      <c r="X9" s="503"/>
      <c r="Y9" s="479"/>
      <c r="Z9" s="484" t="s">
        <v>114</v>
      </c>
      <c r="AA9" s="486" t="s">
        <v>127</v>
      </c>
      <c r="AB9" s="487"/>
      <c r="AC9" s="488"/>
      <c r="AD9" s="489" t="s">
        <v>61</v>
      </c>
      <c r="AE9" s="490"/>
      <c r="AF9" s="490"/>
      <c r="AG9" s="491"/>
      <c r="AH9" s="489" t="s">
        <v>62</v>
      </c>
      <c r="AI9" s="490"/>
      <c r="AJ9" s="490"/>
      <c r="AK9" s="491"/>
      <c r="AL9" s="489" t="s">
        <v>63</v>
      </c>
      <c r="AM9" s="490"/>
      <c r="AN9" s="490"/>
      <c r="AO9" s="491"/>
      <c r="AP9" s="489" t="s">
        <v>60</v>
      </c>
      <c r="AQ9" s="490"/>
      <c r="AR9" s="490"/>
      <c r="AS9" s="491"/>
      <c r="AT9" s="493"/>
      <c r="AU9" s="495"/>
      <c r="AV9" s="495"/>
      <c r="AW9" s="495"/>
      <c r="AX9" s="495"/>
      <c r="AY9" s="495"/>
      <c r="AZ9" s="495"/>
      <c r="BA9" s="495"/>
      <c r="BB9" s="495"/>
      <c r="BC9" s="495"/>
      <c r="BD9" s="479"/>
      <c r="BE9" s="478"/>
      <c r="BF9" s="478"/>
      <c r="BG9" s="478"/>
      <c r="BH9" s="478"/>
      <c r="BI9" s="478"/>
      <c r="BJ9" s="478"/>
      <c r="BK9" s="478"/>
      <c r="BL9" s="478"/>
      <c r="BM9" s="478"/>
      <c r="BN9" s="479"/>
    </row>
    <row r="10" spans="1:66" s="313" customFormat="1" ht="54" customHeight="1" thickBot="1" x14ac:dyDescent="0.2">
      <c r="A10" s="508"/>
      <c r="B10" s="311" t="s">
        <v>1</v>
      </c>
      <c r="C10" s="311" t="s">
        <v>2</v>
      </c>
      <c r="D10" s="311" t="s">
        <v>3</v>
      </c>
      <c r="E10" s="479"/>
      <c r="F10" s="311" t="s">
        <v>1</v>
      </c>
      <c r="G10" s="311" t="s">
        <v>2</v>
      </c>
      <c r="H10" s="311" t="s">
        <v>3</v>
      </c>
      <c r="I10" s="311" t="s">
        <v>1</v>
      </c>
      <c r="J10" s="311" t="s">
        <v>2</v>
      </c>
      <c r="K10" s="311" t="s">
        <v>3</v>
      </c>
      <c r="L10" s="311" t="s">
        <v>1</v>
      </c>
      <c r="M10" s="311" t="s">
        <v>2</v>
      </c>
      <c r="N10" s="311" t="s">
        <v>3</v>
      </c>
      <c r="O10" s="311" t="s">
        <v>1</v>
      </c>
      <c r="P10" s="311" t="s">
        <v>2</v>
      </c>
      <c r="Q10" s="311" t="s">
        <v>3</v>
      </c>
      <c r="R10" s="311" t="s">
        <v>1</v>
      </c>
      <c r="S10" s="311" t="s">
        <v>2</v>
      </c>
      <c r="T10" s="311" t="s">
        <v>3</v>
      </c>
      <c r="U10" s="311" t="s">
        <v>1</v>
      </c>
      <c r="V10" s="311" t="s">
        <v>2</v>
      </c>
      <c r="W10" s="311" t="s">
        <v>3</v>
      </c>
      <c r="X10" s="503"/>
      <c r="Y10" s="479"/>
      <c r="Z10" s="485"/>
      <c r="AA10" s="312" t="s">
        <v>1</v>
      </c>
      <c r="AB10" s="312" t="s">
        <v>2</v>
      </c>
      <c r="AC10" s="312" t="s">
        <v>3</v>
      </c>
      <c r="AD10" s="312" t="s">
        <v>116</v>
      </c>
      <c r="AE10" s="312" t="s">
        <v>117</v>
      </c>
      <c r="AF10" s="312" t="s">
        <v>74</v>
      </c>
      <c r="AG10" s="312" t="s">
        <v>124</v>
      </c>
      <c r="AH10" s="312" t="s">
        <v>116</v>
      </c>
      <c r="AI10" s="312" t="s">
        <v>117</v>
      </c>
      <c r="AJ10" s="312" t="s">
        <v>74</v>
      </c>
      <c r="AK10" s="312" t="s">
        <v>124</v>
      </c>
      <c r="AL10" s="312" t="s">
        <v>116</v>
      </c>
      <c r="AM10" s="312" t="s">
        <v>117</v>
      </c>
      <c r="AN10" s="312" t="s">
        <v>74</v>
      </c>
      <c r="AO10" s="312" t="s">
        <v>124</v>
      </c>
      <c r="AP10" s="312" t="s">
        <v>116</v>
      </c>
      <c r="AQ10" s="312" t="s">
        <v>117</v>
      </c>
      <c r="AR10" s="312" t="s">
        <v>74</v>
      </c>
      <c r="AS10" s="312" t="s">
        <v>124</v>
      </c>
      <c r="AT10" s="494"/>
      <c r="AU10" s="312" t="s">
        <v>1</v>
      </c>
      <c r="AV10" s="312" t="s">
        <v>2</v>
      </c>
      <c r="AW10" s="312" t="s">
        <v>3</v>
      </c>
      <c r="AX10" s="312" t="s">
        <v>1</v>
      </c>
      <c r="AY10" s="312" t="s">
        <v>2</v>
      </c>
      <c r="AZ10" s="312" t="s">
        <v>3</v>
      </c>
      <c r="BA10" s="312" t="s">
        <v>1</v>
      </c>
      <c r="BB10" s="312" t="s">
        <v>2</v>
      </c>
      <c r="BC10" s="312" t="s">
        <v>3</v>
      </c>
      <c r="BD10" s="479"/>
      <c r="BE10" s="312" t="s">
        <v>1</v>
      </c>
      <c r="BF10" s="312" t="s">
        <v>2</v>
      </c>
      <c r="BG10" s="312" t="s">
        <v>3</v>
      </c>
      <c r="BH10" s="312" t="s">
        <v>1</v>
      </c>
      <c r="BI10" s="312" t="s">
        <v>2</v>
      </c>
      <c r="BJ10" s="312" t="s">
        <v>3</v>
      </c>
      <c r="BK10" s="312" t="s">
        <v>1</v>
      </c>
      <c r="BL10" s="312" t="s">
        <v>2</v>
      </c>
      <c r="BM10" s="312" t="s">
        <v>3</v>
      </c>
      <c r="BN10" s="479"/>
    </row>
    <row r="11" spans="1:66" ht="23.25" hidden="1" customHeight="1" x14ac:dyDescent="0.25">
      <c r="A11" s="3" t="s">
        <v>5</v>
      </c>
      <c r="B11" s="23">
        <v>185</v>
      </c>
      <c r="C11" s="23">
        <v>314</v>
      </c>
      <c r="D11" s="12">
        <f t="shared" ref="D11:D20" si="0">B11+C11</f>
        <v>499</v>
      </c>
      <c r="E11" s="11">
        <f>H11+K11</f>
        <v>499</v>
      </c>
      <c r="F11" s="23">
        <v>166</v>
      </c>
      <c r="G11" s="23">
        <v>298</v>
      </c>
      <c r="H11" s="32">
        <f>F11+G11</f>
        <v>464</v>
      </c>
      <c r="I11" s="23">
        <v>19</v>
      </c>
      <c r="J11" s="23">
        <v>16</v>
      </c>
      <c r="K11" s="32">
        <f>I11+J11</f>
        <v>35</v>
      </c>
      <c r="L11" s="23">
        <v>1</v>
      </c>
      <c r="M11" s="23">
        <v>0</v>
      </c>
      <c r="N11" s="32">
        <f>L11+M11</f>
        <v>1</v>
      </c>
      <c r="O11" s="23">
        <v>41</v>
      </c>
      <c r="P11" s="23">
        <v>93</v>
      </c>
      <c r="Q11" s="32">
        <f>O11+P11</f>
        <v>134</v>
      </c>
      <c r="R11" s="32">
        <v>185</v>
      </c>
      <c r="S11" s="32">
        <v>314</v>
      </c>
      <c r="T11" s="32">
        <f>R11+S11</f>
        <v>499</v>
      </c>
      <c r="U11" s="23">
        <v>0</v>
      </c>
      <c r="V11" s="23">
        <v>0</v>
      </c>
      <c r="W11" s="32">
        <f>U11+V11</f>
        <v>0</v>
      </c>
      <c r="X11" s="32">
        <f>T11+W11</f>
        <v>499</v>
      </c>
      <c r="Y11" s="145">
        <f>H11+K11</f>
        <v>499</v>
      </c>
      <c r="Z11" s="34">
        <v>240</v>
      </c>
      <c r="AA11" s="34">
        <v>83</v>
      </c>
      <c r="AB11" s="34">
        <v>154</v>
      </c>
      <c r="AC11" s="45">
        <f>AA11+AB11</f>
        <v>237</v>
      </c>
      <c r="AD11" s="44">
        <v>83</v>
      </c>
      <c r="AE11" s="44">
        <v>154</v>
      </c>
      <c r="AF11" s="45">
        <f>AD11+AE11</f>
        <v>237</v>
      </c>
      <c r="AG11" s="45">
        <v>5</v>
      </c>
      <c r="AH11" s="44">
        <v>58</v>
      </c>
      <c r="AI11" s="44">
        <v>83</v>
      </c>
      <c r="AJ11" s="45">
        <f>AH11+AI11</f>
        <v>141</v>
      </c>
      <c r="AK11" s="45">
        <v>3</v>
      </c>
      <c r="AL11" s="44">
        <v>33</v>
      </c>
      <c r="AM11" s="44">
        <v>101</v>
      </c>
      <c r="AN11" s="45">
        <f>AL11+AM11</f>
        <v>134</v>
      </c>
      <c r="AO11" s="45">
        <v>3</v>
      </c>
      <c r="AP11" s="44">
        <f>AD11+AH11+AL11</f>
        <v>174</v>
      </c>
      <c r="AQ11" s="44">
        <f>AE11+AI11+AM11</f>
        <v>338</v>
      </c>
      <c r="AR11" s="45">
        <f>AP11+AQ11</f>
        <v>512</v>
      </c>
      <c r="AS11" s="45">
        <f>AG11+AK11+AO11</f>
        <v>11</v>
      </c>
      <c r="AT11" s="45">
        <f>AF11</f>
        <v>237</v>
      </c>
      <c r="AU11" s="44">
        <v>0</v>
      </c>
      <c r="AV11" s="44">
        <v>0</v>
      </c>
      <c r="AW11" s="45">
        <f>AU11+AV11</f>
        <v>0</v>
      </c>
      <c r="AX11" s="44">
        <f>AH11+AL11</f>
        <v>91</v>
      </c>
      <c r="AY11" s="44">
        <f>AI11+AM11</f>
        <v>184</v>
      </c>
      <c r="AZ11" s="45">
        <f t="shared" ref="AZ11:AZ60" si="1">AX11+AY11</f>
        <v>275</v>
      </c>
      <c r="BA11" s="44">
        <v>33</v>
      </c>
      <c r="BB11" s="44">
        <v>101</v>
      </c>
      <c r="BC11" s="45">
        <f t="shared" ref="BC11:BC20" si="2">BA11+BB11</f>
        <v>134</v>
      </c>
      <c r="BD11" s="49">
        <f>AN11</f>
        <v>134</v>
      </c>
      <c r="BE11" s="44">
        <v>4</v>
      </c>
      <c r="BF11" s="44">
        <v>5</v>
      </c>
      <c r="BG11" s="45">
        <f>SUM(BE11:BF11)</f>
        <v>9</v>
      </c>
      <c r="BH11" s="44">
        <v>10</v>
      </c>
      <c r="BI11" s="44">
        <v>15</v>
      </c>
      <c r="BJ11" s="45">
        <f t="shared" ref="BJ11:BJ20" si="3">BH11+BI11</f>
        <v>25</v>
      </c>
      <c r="BK11" s="44">
        <f>AH11+AL11</f>
        <v>91</v>
      </c>
      <c r="BL11" s="44">
        <f>AI11+AM11</f>
        <v>184</v>
      </c>
      <c r="BM11" s="45">
        <f>BK11+BL11</f>
        <v>275</v>
      </c>
      <c r="BN11" s="45">
        <f>AJ11+AN11</f>
        <v>275</v>
      </c>
    </row>
    <row r="12" spans="1:66" s="257" customFormat="1" ht="17.25" hidden="1" customHeight="1" x14ac:dyDescent="0.25">
      <c r="A12" s="253" t="s">
        <v>6</v>
      </c>
      <c r="B12" s="254">
        <v>373</v>
      </c>
      <c r="C12" s="254">
        <v>556</v>
      </c>
      <c r="D12" s="255">
        <f t="shared" si="0"/>
        <v>929</v>
      </c>
      <c r="E12" s="11">
        <f t="shared" ref="E12:E20" si="4">H12+K12</f>
        <v>929</v>
      </c>
      <c r="F12" s="254">
        <v>304</v>
      </c>
      <c r="G12" s="254">
        <v>509</v>
      </c>
      <c r="H12" s="32">
        <f t="shared" ref="H12:H20" si="5">F12+G12</f>
        <v>813</v>
      </c>
      <c r="I12" s="254">
        <v>69</v>
      </c>
      <c r="J12" s="254">
        <v>47</v>
      </c>
      <c r="K12" s="255">
        <f t="shared" ref="K12:K20" si="6">I12+J12</f>
        <v>116</v>
      </c>
      <c r="L12" s="254">
        <v>54</v>
      </c>
      <c r="M12" s="254">
        <v>29</v>
      </c>
      <c r="N12" s="255">
        <f t="shared" ref="N12:N20" si="7">L12+M12</f>
        <v>83</v>
      </c>
      <c r="O12" s="254">
        <v>101</v>
      </c>
      <c r="P12" s="254">
        <v>187</v>
      </c>
      <c r="Q12" s="255">
        <f t="shared" ref="Q12:Q20" si="8">O12+P12</f>
        <v>288</v>
      </c>
      <c r="R12" s="255">
        <v>373</v>
      </c>
      <c r="S12" s="255">
        <v>556</v>
      </c>
      <c r="T12" s="255">
        <f t="shared" ref="T12:T20" si="9">R12+S12</f>
        <v>929</v>
      </c>
      <c r="U12" s="254">
        <v>0</v>
      </c>
      <c r="V12" s="254">
        <v>0</v>
      </c>
      <c r="W12" s="255">
        <f t="shared" ref="W12:W20" si="10">U12+V12</f>
        <v>0</v>
      </c>
      <c r="X12" s="32">
        <f t="shared" ref="X12:X20" si="11">T12+W12</f>
        <v>929</v>
      </c>
      <c r="Y12" s="145">
        <f t="shared" ref="Y12:Y20" si="12">D12</f>
        <v>929</v>
      </c>
      <c r="Z12" s="258">
        <v>630</v>
      </c>
      <c r="AA12" s="258">
        <v>518</v>
      </c>
      <c r="AB12" s="258">
        <v>700</v>
      </c>
      <c r="AC12" s="45">
        <f t="shared" ref="AC12:AC20" si="13">AA12+AB12</f>
        <v>1218</v>
      </c>
      <c r="AD12" s="260">
        <v>156</v>
      </c>
      <c r="AE12" s="260">
        <v>164</v>
      </c>
      <c r="AF12" s="45">
        <f t="shared" ref="AF12:AF20" si="14">AD12+AE12</f>
        <v>320</v>
      </c>
      <c r="AG12" s="259">
        <v>7</v>
      </c>
      <c r="AH12" s="260">
        <v>140</v>
      </c>
      <c r="AI12" s="260">
        <v>177</v>
      </c>
      <c r="AJ12" s="259">
        <f>AH12+AI12</f>
        <v>317</v>
      </c>
      <c r="AK12" s="259">
        <v>7</v>
      </c>
      <c r="AL12" s="260">
        <v>127</v>
      </c>
      <c r="AM12" s="260">
        <v>189</v>
      </c>
      <c r="AN12" s="259">
        <f t="shared" ref="AN12:AN18" si="15">AL12+AM12</f>
        <v>316</v>
      </c>
      <c r="AO12" s="259">
        <v>7</v>
      </c>
      <c r="AP12" s="44">
        <f t="shared" ref="AP12:AQ20" si="16">AD12+AH12+AL12</f>
        <v>423</v>
      </c>
      <c r="AQ12" s="44">
        <f t="shared" si="16"/>
        <v>530</v>
      </c>
      <c r="AR12" s="45">
        <f t="shared" ref="AR12:AR20" si="17">AP12+AQ12</f>
        <v>953</v>
      </c>
      <c r="AS12" s="261">
        <f t="shared" ref="AS12:AS20" si="18">AG12+AK12+AO12</f>
        <v>21</v>
      </c>
      <c r="AT12" s="45">
        <f t="shared" ref="AT12:AT20" si="19">AF12</f>
        <v>320</v>
      </c>
      <c r="AU12" s="260">
        <v>4</v>
      </c>
      <c r="AV12" s="260">
        <v>1</v>
      </c>
      <c r="AW12" s="259">
        <f t="shared" ref="AW12:AW20" si="20">AU12+AV12</f>
        <v>5</v>
      </c>
      <c r="AX12" s="260">
        <f t="shared" ref="AX12:AX14" si="21">AH12+AL12</f>
        <v>267</v>
      </c>
      <c r="AY12" s="260">
        <f t="shared" ref="AY12:AY15" si="22">AI12+AM12</f>
        <v>366</v>
      </c>
      <c r="AZ12" s="259">
        <f t="shared" si="1"/>
        <v>633</v>
      </c>
      <c r="BA12" s="260">
        <v>127</v>
      </c>
      <c r="BB12" s="260">
        <v>189</v>
      </c>
      <c r="BC12" s="259">
        <f t="shared" si="2"/>
        <v>316</v>
      </c>
      <c r="BD12" s="49">
        <f t="shared" ref="BD12:BD20" si="23">AN12</f>
        <v>316</v>
      </c>
      <c r="BE12" s="260">
        <v>1</v>
      </c>
      <c r="BF12" s="260">
        <v>2</v>
      </c>
      <c r="BG12" s="45">
        <f t="shared" ref="BG12:BG15" si="24">SUM(BE12:BF12)</f>
        <v>3</v>
      </c>
      <c r="BH12" s="260">
        <v>14</v>
      </c>
      <c r="BI12" s="260">
        <v>13</v>
      </c>
      <c r="BJ12" s="259">
        <f t="shared" si="3"/>
        <v>27</v>
      </c>
      <c r="BK12" s="260">
        <v>267</v>
      </c>
      <c r="BL12" s="260">
        <v>366</v>
      </c>
      <c r="BM12" s="259">
        <f t="shared" ref="BM12:BM19" si="25">BK12+BL12</f>
        <v>633</v>
      </c>
      <c r="BN12" s="259">
        <f t="shared" ref="BN12:BN54" si="26">AJ12+AN12</f>
        <v>633</v>
      </c>
    </row>
    <row r="13" spans="1:66" ht="18" hidden="1" customHeight="1" x14ac:dyDescent="0.25">
      <c r="A13" s="3" t="s">
        <v>7</v>
      </c>
      <c r="B13" s="10">
        <v>131</v>
      </c>
      <c r="C13" s="10">
        <v>189</v>
      </c>
      <c r="D13" s="12">
        <f t="shared" si="0"/>
        <v>320</v>
      </c>
      <c r="E13" s="11">
        <f t="shared" si="4"/>
        <v>320</v>
      </c>
      <c r="F13" s="10">
        <v>85</v>
      </c>
      <c r="G13" s="10">
        <v>127</v>
      </c>
      <c r="H13" s="32">
        <f t="shared" si="5"/>
        <v>212</v>
      </c>
      <c r="I13" s="10">
        <v>46</v>
      </c>
      <c r="J13" s="10">
        <v>62</v>
      </c>
      <c r="K13" s="12">
        <f t="shared" si="6"/>
        <v>108</v>
      </c>
      <c r="L13" s="10">
        <v>29</v>
      </c>
      <c r="M13" s="10">
        <v>49</v>
      </c>
      <c r="N13" s="12">
        <f t="shared" si="7"/>
        <v>78</v>
      </c>
      <c r="O13" s="10">
        <v>21</v>
      </c>
      <c r="P13" s="10">
        <v>42</v>
      </c>
      <c r="Q13" s="12">
        <f t="shared" si="8"/>
        <v>63</v>
      </c>
      <c r="R13" s="12">
        <v>131</v>
      </c>
      <c r="S13" s="12">
        <v>189</v>
      </c>
      <c r="T13" s="12">
        <f t="shared" si="9"/>
        <v>320</v>
      </c>
      <c r="U13" s="10">
        <v>0</v>
      </c>
      <c r="V13" s="10">
        <v>0</v>
      </c>
      <c r="W13" s="12">
        <f t="shared" si="10"/>
        <v>0</v>
      </c>
      <c r="X13" s="32">
        <f t="shared" si="11"/>
        <v>320</v>
      </c>
      <c r="Y13" s="145">
        <f t="shared" si="12"/>
        <v>320</v>
      </c>
      <c r="Z13" s="34">
        <v>405</v>
      </c>
      <c r="AA13" s="34">
        <v>127</v>
      </c>
      <c r="AB13" s="34">
        <v>110</v>
      </c>
      <c r="AC13" s="45">
        <f t="shared" si="13"/>
        <v>237</v>
      </c>
      <c r="AD13" s="44">
        <v>127</v>
      </c>
      <c r="AE13" s="44">
        <v>110</v>
      </c>
      <c r="AF13" s="45">
        <f t="shared" si="14"/>
        <v>237</v>
      </c>
      <c r="AG13" s="45">
        <v>6</v>
      </c>
      <c r="AH13" s="44">
        <v>64</v>
      </c>
      <c r="AI13" s="44">
        <v>71</v>
      </c>
      <c r="AJ13" s="259">
        <f t="shared" ref="AJ13:AJ20" si="27">AH13+AI13</f>
        <v>135</v>
      </c>
      <c r="AK13" s="45">
        <v>3</v>
      </c>
      <c r="AL13" s="44">
        <v>40</v>
      </c>
      <c r="AM13" s="44">
        <v>78</v>
      </c>
      <c r="AN13" s="45">
        <f t="shared" si="15"/>
        <v>118</v>
      </c>
      <c r="AO13" s="45">
        <v>3</v>
      </c>
      <c r="AP13" s="44">
        <f t="shared" si="16"/>
        <v>231</v>
      </c>
      <c r="AQ13" s="44">
        <f t="shared" si="16"/>
        <v>259</v>
      </c>
      <c r="AR13" s="45">
        <f t="shared" si="17"/>
        <v>490</v>
      </c>
      <c r="AS13" s="45">
        <f t="shared" si="18"/>
        <v>12</v>
      </c>
      <c r="AT13" s="45">
        <f t="shared" si="19"/>
        <v>237</v>
      </c>
      <c r="AU13" s="44">
        <v>0</v>
      </c>
      <c r="AV13" s="44">
        <v>2</v>
      </c>
      <c r="AW13" s="45">
        <f t="shared" si="20"/>
        <v>2</v>
      </c>
      <c r="AX13" s="44">
        <f t="shared" si="21"/>
        <v>104</v>
      </c>
      <c r="AY13" s="44">
        <f t="shared" si="22"/>
        <v>149</v>
      </c>
      <c r="AZ13" s="45">
        <f t="shared" si="1"/>
        <v>253</v>
      </c>
      <c r="BA13" s="44">
        <v>40</v>
      </c>
      <c r="BB13" s="44">
        <v>78</v>
      </c>
      <c r="BC13" s="45">
        <f t="shared" si="2"/>
        <v>118</v>
      </c>
      <c r="BD13" s="49">
        <f t="shared" si="23"/>
        <v>118</v>
      </c>
      <c r="BE13" s="44">
        <v>2</v>
      </c>
      <c r="BF13" s="44">
        <v>1</v>
      </c>
      <c r="BG13" s="45">
        <f t="shared" si="24"/>
        <v>3</v>
      </c>
      <c r="BH13" s="44">
        <v>18</v>
      </c>
      <c r="BI13" s="44">
        <v>9</v>
      </c>
      <c r="BJ13" s="45">
        <f t="shared" si="3"/>
        <v>27</v>
      </c>
      <c r="BK13" s="44">
        <v>104</v>
      </c>
      <c r="BL13" s="44">
        <v>149</v>
      </c>
      <c r="BM13" s="45">
        <f t="shared" si="25"/>
        <v>253</v>
      </c>
      <c r="BN13" s="45">
        <f t="shared" si="26"/>
        <v>253</v>
      </c>
    </row>
    <row r="14" spans="1:66" s="227" customFormat="1" ht="18.75" hidden="1" customHeight="1" x14ac:dyDescent="0.25">
      <c r="A14" s="223" t="s">
        <v>8</v>
      </c>
      <c r="B14" s="224">
        <v>436</v>
      </c>
      <c r="C14" s="224">
        <v>665</v>
      </c>
      <c r="D14" s="228">
        <f t="shared" si="0"/>
        <v>1101</v>
      </c>
      <c r="E14" s="11">
        <f t="shared" si="4"/>
        <v>1101</v>
      </c>
      <c r="F14" s="224">
        <v>315</v>
      </c>
      <c r="G14" s="224">
        <v>558</v>
      </c>
      <c r="H14" s="32">
        <f t="shared" si="5"/>
        <v>873</v>
      </c>
      <c r="I14" s="224">
        <v>121</v>
      </c>
      <c r="J14" s="224">
        <v>107</v>
      </c>
      <c r="K14" s="228">
        <f t="shared" si="6"/>
        <v>228</v>
      </c>
      <c r="L14" s="224">
        <v>96</v>
      </c>
      <c r="M14" s="224">
        <v>85</v>
      </c>
      <c r="N14" s="228">
        <f t="shared" si="7"/>
        <v>181</v>
      </c>
      <c r="O14" s="224">
        <v>114</v>
      </c>
      <c r="P14" s="224">
        <v>221</v>
      </c>
      <c r="Q14" s="228">
        <f t="shared" si="8"/>
        <v>335</v>
      </c>
      <c r="R14" s="228">
        <v>434</v>
      </c>
      <c r="S14" s="228">
        <v>662</v>
      </c>
      <c r="T14" s="228">
        <f t="shared" si="9"/>
        <v>1096</v>
      </c>
      <c r="U14" s="224">
        <v>2</v>
      </c>
      <c r="V14" s="224">
        <v>3</v>
      </c>
      <c r="W14" s="228">
        <f t="shared" si="10"/>
        <v>5</v>
      </c>
      <c r="X14" s="32">
        <f t="shared" si="11"/>
        <v>1101</v>
      </c>
      <c r="Y14" s="145">
        <f t="shared" si="12"/>
        <v>1101</v>
      </c>
      <c r="Z14" s="229">
        <v>405</v>
      </c>
      <c r="AA14" s="229">
        <v>174</v>
      </c>
      <c r="AB14" s="229">
        <v>231</v>
      </c>
      <c r="AC14" s="45">
        <f t="shared" si="13"/>
        <v>405</v>
      </c>
      <c r="AD14" s="231">
        <v>174</v>
      </c>
      <c r="AE14" s="231">
        <v>231</v>
      </c>
      <c r="AF14" s="45">
        <f t="shared" si="14"/>
        <v>405</v>
      </c>
      <c r="AG14" s="230">
        <v>9</v>
      </c>
      <c r="AH14" s="231">
        <v>160</v>
      </c>
      <c r="AI14" s="231">
        <v>237</v>
      </c>
      <c r="AJ14" s="259">
        <f t="shared" si="27"/>
        <v>397</v>
      </c>
      <c r="AK14" s="230">
        <v>9</v>
      </c>
      <c r="AL14" s="231">
        <v>146</v>
      </c>
      <c r="AM14" s="231">
        <v>208</v>
      </c>
      <c r="AN14" s="230">
        <f t="shared" si="15"/>
        <v>354</v>
      </c>
      <c r="AO14" s="230">
        <v>8</v>
      </c>
      <c r="AP14" s="44">
        <f t="shared" si="16"/>
        <v>480</v>
      </c>
      <c r="AQ14" s="44">
        <f t="shared" si="16"/>
        <v>676</v>
      </c>
      <c r="AR14" s="45">
        <f t="shared" si="17"/>
        <v>1156</v>
      </c>
      <c r="AS14" s="232">
        <f t="shared" si="18"/>
        <v>26</v>
      </c>
      <c r="AT14" s="45">
        <f t="shared" si="19"/>
        <v>405</v>
      </c>
      <c r="AU14" s="231">
        <v>0</v>
      </c>
      <c r="AV14" s="231">
        <v>0</v>
      </c>
      <c r="AW14" s="230">
        <f t="shared" si="20"/>
        <v>0</v>
      </c>
      <c r="AX14" s="231">
        <f t="shared" si="21"/>
        <v>306</v>
      </c>
      <c r="AY14" s="231">
        <f t="shared" si="22"/>
        <v>445</v>
      </c>
      <c r="AZ14" s="230">
        <f t="shared" si="1"/>
        <v>751</v>
      </c>
      <c r="BA14" s="231">
        <v>146</v>
      </c>
      <c r="BB14" s="231">
        <v>208</v>
      </c>
      <c r="BC14" s="230">
        <f t="shared" si="2"/>
        <v>354</v>
      </c>
      <c r="BD14" s="49">
        <f t="shared" si="23"/>
        <v>354</v>
      </c>
      <c r="BE14" s="231">
        <v>1</v>
      </c>
      <c r="BF14" s="231">
        <v>0</v>
      </c>
      <c r="BG14" s="45">
        <f t="shared" si="24"/>
        <v>1</v>
      </c>
      <c r="BH14" s="231">
        <v>11</v>
      </c>
      <c r="BI14" s="231">
        <v>17</v>
      </c>
      <c r="BJ14" s="230">
        <f t="shared" si="3"/>
        <v>28</v>
      </c>
      <c r="BK14" s="231">
        <v>306</v>
      </c>
      <c r="BL14" s="231">
        <v>445</v>
      </c>
      <c r="BM14" s="230">
        <f t="shared" si="25"/>
        <v>751</v>
      </c>
      <c r="BN14" s="230">
        <f t="shared" si="26"/>
        <v>751</v>
      </c>
    </row>
    <row r="15" spans="1:66" s="129" customFormat="1" ht="21" hidden="1" customHeight="1" x14ac:dyDescent="0.25">
      <c r="A15" s="120" t="s">
        <v>9</v>
      </c>
      <c r="B15" s="130">
        <v>105</v>
      </c>
      <c r="C15" s="130">
        <v>134</v>
      </c>
      <c r="D15" s="131">
        <f t="shared" si="0"/>
        <v>239</v>
      </c>
      <c r="E15" s="11">
        <f t="shared" si="4"/>
        <v>239</v>
      </c>
      <c r="F15" s="130">
        <v>82</v>
      </c>
      <c r="G15" s="130">
        <v>119</v>
      </c>
      <c r="H15" s="32">
        <f t="shared" si="5"/>
        <v>201</v>
      </c>
      <c r="I15" s="130">
        <v>23</v>
      </c>
      <c r="J15" s="130">
        <v>15</v>
      </c>
      <c r="K15" s="131">
        <f t="shared" si="6"/>
        <v>38</v>
      </c>
      <c r="L15" s="130">
        <v>11</v>
      </c>
      <c r="M15" s="130">
        <v>6</v>
      </c>
      <c r="N15" s="131">
        <f t="shared" si="7"/>
        <v>17</v>
      </c>
      <c r="O15" s="130">
        <v>26</v>
      </c>
      <c r="P15" s="130">
        <v>41</v>
      </c>
      <c r="Q15" s="131">
        <f t="shared" si="8"/>
        <v>67</v>
      </c>
      <c r="R15" s="131">
        <v>104</v>
      </c>
      <c r="S15" s="131">
        <v>132</v>
      </c>
      <c r="T15" s="131">
        <f t="shared" si="9"/>
        <v>236</v>
      </c>
      <c r="U15" s="130">
        <v>1</v>
      </c>
      <c r="V15" s="130">
        <v>2</v>
      </c>
      <c r="W15" s="131">
        <f t="shared" si="10"/>
        <v>3</v>
      </c>
      <c r="X15" s="32">
        <f t="shared" si="11"/>
        <v>239</v>
      </c>
      <c r="Y15" s="145">
        <f t="shared" si="12"/>
        <v>239</v>
      </c>
      <c r="Z15" s="133">
        <v>90</v>
      </c>
      <c r="AA15" s="133">
        <v>41</v>
      </c>
      <c r="AB15" s="133">
        <v>51</v>
      </c>
      <c r="AC15" s="45">
        <f t="shared" si="13"/>
        <v>92</v>
      </c>
      <c r="AD15" s="135">
        <v>41</v>
      </c>
      <c r="AE15" s="135">
        <v>51</v>
      </c>
      <c r="AF15" s="45">
        <f t="shared" si="14"/>
        <v>92</v>
      </c>
      <c r="AG15" s="134">
        <v>2</v>
      </c>
      <c r="AH15" s="135">
        <v>34</v>
      </c>
      <c r="AI15" s="135">
        <v>47</v>
      </c>
      <c r="AJ15" s="259">
        <f t="shared" si="27"/>
        <v>81</v>
      </c>
      <c r="AK15" s="134">
        <v>2</v>
      </c>
      <c r="AL15" s="135">
        <v>34</v>
      </c>
      <c r="AM15" s="135">
        <v>45</v>
      </c>
      <c r="AN15" s="134">
        <f t="shared" si="15"/>
        <v>79</v>
      </c>
      <c r="AO15" s="134">
        <v>2</v>
      </c>
      <c r="AP15" s="44">
        <f t="shared" si="16"/>
        <v>109</v>
      </c>
      <c r="AQ15" s="44">
        <f t="shared" si="16"/>
        <v>143</v>
      </c>
      <c r="AR15" s="45">
        <f t="shared" si="17"/>
        <v>252</v>
      </c>
      <c r="AS15" s="134">
        <f t="shared" si="18"/>
        <v>6</v>
      </c>
      <c r="AT15" s="45">
        <f t="shared" si="19"/>
        <v>92</v>
      </c>
      <c r="AU15" s="135">
        <v>0</v>
      </c>
      <c r="AV15" s="135">
        <v>0</v>
      </c>
      <c r="AW15" s="134">
        <f t="shared" si="20"/>
        <v>0</v>
      </c>
      <c r="AX15" s="135">
        <f>AH15+AL15</f>
        <v>68</v>
      </c>
      <c r="AY15" s="135">
        <f t="shared" si="22"/>
        <v>92</v>
      </c>
      <c r="AZ15" s="134">
        <f t="shared" si="1"/>
        <v>160</v>
      </c>
      <c r="BA15" s="135">
        <v>34</v>
      </c>
      <c r="BB15" s="135">
        <v>45</v>
      </c>
      <c r="BC15" s="134">
        <f t="shared" si="2"/>
        <v>79</v>
      </c>
      <c r="BD15" s="49">
        <f t="shared" si="23"/>
        <v>79</v>
      </c>
      <c r="BE15" s="135">
        <v>1</v>
      </c>
      <c r="BF15" s="135">
        <v>1</v>
      </c>
      <c r="BG15" s="45">
        <f t="shared" si="24"/>
        <v>2</v>
      </c>
      <c r="BH15" s="135">
        <v>6</v>
      </c>
      <c r="BI15" s="135">
        <v>8</v>
      </c>
      <c r="BJ15" s="134">
        <f t="shared" si="3"/>
        <v>14</v>
      </c>
      <c r="BK15" s="135">
        <v>68</v>
      </c>
      <c r="BL15" s="135">
        <v>92</v>
      </c>
      <c r="BM15" s="134">
        <f t="shared" si="25"/>
        <v>160</v>
      </c>
      <c r="BN15" s="134">
        <f>AJ15+AN15</f>
        <v>160</v>
      </c>
    </row>
    <row r="16" spans="1:66" ht="20.25" hidden="1" customHeight="1" x14ac:dyDescent="0.25">
      <c r="A16" s="3" t="s">
        <v>10</v>
      </c>
      <c r="B16" s="10">
        <v>231</v>
      </c>
      <c r="C16" s="10">
        <v>344</v>
      </c>
      <c r="D16" s="12">
        <f t="shared" si="0"/>
        <v>575</v>
      </c>
      <c r="E16" s="11">
        <f t="shared" si="4"/>
        <v>575</v>
      </c>
      <c r="F16" s="10">
        <v>201</v>
      </c>
      <c r="G16" s="10">
        <v>289</v>
      </c>
      <c r="H16" s="32">
        <f t="shared" si="5"/>
        <v>490</v>
      </c>
      <c r="I16" s="10">
        <v>30</v>
      </c>
      <c r="J16" s="10">
        <v>55</v>
      </c>
      <c r="K16" s="12">
        <f t="shared" si="6"/>
        <v>85</v>
      </c>
      <c r="L16" s="10">
        <v>5</v>
      </c>
      <c r="M16" s="10">
        <v>22</v>
      </c>
      <c r="N16" s="12">
        <f t="shared" si="7"/>
        <v>27</v>
      </c>
      <c r="O16" s="10">
        <v>59</v>
      </c>
      <c r="P16" s="10">
        <v>81</v>
      </c>
      <c r="Q16" s="12">
        <f t="shared" si="8"/>
        <v>140</v>
      </c>
      <c r="R16" s="12">
        <v>231</v>
      </c>
      <c r="S16" s="12">
        <v>344</v>
      </c>
      <c r="T16" s="12">
        <f t="shared" si="9"/>
        <v>575</v>
      </c>
      <c r="U16" s="10">
        <v>0</v>
      </c>
      <c r="V16" s="10">
        <v>0</v>
      </c>
      <c r="W16" s="12">
        <f t="shared" si="10"/>
        <v>0</v>
      </c>
      <c r="X16" s="32">
        <f t="shared" si="11"/>
        <v>575</v>
      </c>
      <c r="Y16" s="145">
        <f t="shared" si="12"/>
        <v>575</v>
      </c>
      <c r="Z16" s="35">
        <v>400</v>
      </c>
      <c r="AA16" s="35">
        <v>220</v>
      </c>
      <c r="AB16" s="35">
        <v>246</v>
      </c>
      <c r="AC16" s="45">
        <f t="shared" si="13"/>
        <v>466</v>
      </c>
      <c r="AD16" s="46">
        <v>124</v>
      </c>
      <c r="AE16" s="46">
        <v>145</v>
      </c>
      <c r="AF16" s="45">
        <f t="shared" si="14"/>
        <v>269</v>
      </c>
      <c r="AG16" s="47">
        <v>6</v>
      </c>
      <c r="AH16" s="46">
        <v>80</v>
      </c>
      <c r="AI16" s="46">
        <v>143</v>
      </c>
      <c r="AJ16" s="259">
        <f t="shared" si="27"/>
        <v>223</v>
      </c>
      <c r="AK16" s="47">
        <v>5</v>
      </c>
      <c r="AL16" s="46">
        <v>72</v>
      </c>
      <c r="AM16" s="46">
        <v>106</v>
      </c>
      <c r="AN16" s="47">
        <f t="shared" si="15"/>
        <v>178</v>
      </c>
      <c r="AO16" s="47">
        <v>4</v>
      </c>
      <c r="AP16" s="44">
        <f t="shared" si="16"/>
        <v>276</v>
      </c>
      <c r="AQ16" s="44">
        <f t="shared" si="16"/>
        <v>394</v>
      </c>
      <c r="AR16" s="45">
        <f t="shared" si="17"/>
        <v>670</v>
      </c>
      <c r="AS16" s="45">
        <f t="shared" si="18"/>
        <v>15</v>
      </c>
      <c r="AT16" s="45">
        <f t="shared" si="19"/>
        <v>269</v>
      </c>
      <c r="AU16" s="46">
        <v>0</v>
      </c>
      <c r="AV16" s="46">
        <v>0</v>
      </c>
      <c r="AW16" s="47">
        <f t="shared" si="20"/>
        <v>0</v>
      </c>
      <c r="AX16" s="135">
        <f t="shared" ref="AX16:AX17" si="28">AH16+AL16</f>
        <v>152</v>
      </c>
      <c r="AY16" s="135">
        <f t="shared" ref="AY16:AY17" si="29">AI16+AM16</f>
        <v>249</v>
      </c>
      <c r="AZ16" s="47">
        <f t="shared" si="1"/>
        <v>401</v>
      </c>
      <c r="BA16" s="10">
        <v>231</v>
      </c>
      <c r="BB16" s="10">
        <v>344</v>
      </c>
      <c r="BC16" s="12">
        <f t="shared" si="2"/>
        <v>575</v>
      </c>
      <c r="BD16" s="49">
        <f t="shared" si="23"/>
        <v>178</v>
      </c>
      <c r="BE16" s="10">
        <v>201</v>
      </c>
      <c r="BF16" s="10">
        <v>289</v>
      </c>
      <c r="BG16" s="12">
        <f t="shared" ref="BG16:BG20" si="30">BE16+BF16</f>
        <v>490</v>
      </c>
      <c r="BH16" s="10">
        <v>30</v>
      </c>
      <c r="BI16" s="10">
        <v>55</v>
      </c>
      <c r="BJ16" s="12">
        <f t="shared" si="3"/>
        <v>85</v>
      </c>
      <c r="BK16" s="10">
        <v>5</v>
      </c>
      <c r="BL16" s="10">
        <v>22</v>
      </c>
      <c r="BM16" s="12">
        <f t="shared" si="25"/>
        <v>27</v>
      </c>
      <c r="BN16" s="12">
        <f t="shared" ref="BN16:BN20" si="31">AJ16+AN16</f>
        <v>401</v>
      </c>
    </row>
    <row r="17" spans="1:66" s="146" customFormat="1" ht="21" hidden="1" customHeight="1" x14ac:dyDescent="0.25">
      <c r="A17" s="142" t="s">
        <v>11</v>
      </c>
      <c r="B17" s="143">
        <v>71</v>
      </c>
      <c r="C17" s="143">
        <v>91</v>
      </c>
      <c r="D17" s="144">
        <f t="shared" si="0"/>
        <v>162</v>
      </c>
      <c r="E17" s="11">
        <f t="shared" si="4"/>
        <v>162</v>
      </c>
      <c r="F17" s="143">
        <v>59</v>
      </c>
      <c r="G17" s="143">
        <v>82</v>
      </c>
      <c r="H17" s="32">
        <f t="shared" si="5"/>
        <v>141</v>
      </c>
      <c r="I17" s="143">
        <v>12</v>
      </c>
      <c r="J17" s="143">
        <v>9</v>
      </c>
      <c r="K17" s="144">
        <f t="shared" si="6"/>
        <v>21</v>
      </c>
      <c r="L17" s="143">
        <v>7</v>
      </c>
      <c r="M17" s="143">
        <v>4</v>
      </c>
      <c r="N17" s="144">
        <f t="shared" si="7"/>
        <v>11</v>
      </c>
      <c r="O17" s="143">
        <v>24</v>
      </c>
      <c r="P17" s="143">
        <v>38</v>
      </c>
      <c r="Q17" s="144">
        <f>O17+P17</f>
        <v>62</v>
      </c>
      <c r="R17" s="144">
        <v>71</v>
      </c>
      <c r="S17" s="144">
        <v>91</v>
      </c>
      <c r="T17" s="144">
        <f t="shared" si="9"/>
        <v>162</v>
      </c>
      <c r="U17" s="143">
        <v>0</v>
      </c>
      <c r="V17" s="143">
        <v>0</v>
      </c>
      <c r="W17" s="144">
        <f t="shared" si="10"/>
        <v>0</v>
      </c>
      <c r="X17" s="32">
        <f t="shared" si="11"/>
        <v>162</v>
      </c>
      <c r="Y17" s="145">
        <f t="shared" si="12"/>
        <v>162</v>
      </c>
      <c r="Z17" s="147">
        <v>64</v>
      </c>
      <c r="AA17" s="147">
        <v>29</v>
      </c>
      <c r="AB17" s="147">
        <v>35</v>
      </c>
      <c r="AC17" s="45">
        <f t="shared" si="13"/>
        <v>64</v>
      </c>
      <c r="AD17" s="149">
        <v>29</v>
      </c>
      <c r="AE17" s="149">
        <v>35</v>
      </c>
      <c r="AF17" s="45">
        <f t="shared" si="14"/>
        <v>64</v>
      </c>
      <c r="AG17" s="148">
        <v>2</v>
      </c>
      <c r="AH17" s="149">
        <v>28</v>
      </c>
      <c r="AI17" s="149">
        <v>30</v>
      </c>
      <c r="AJ17" s="259">
        <f t="shared" si="27"/>
        <v>58</v>
      </c>
      <c r="AK17" s="148">
        <v>2</v>
      </c>
      <c r="AL17" s="149">
        <v>17</v>
      </c>
      <c r="AM17" s="149">
        <v>26</v>
      </c>
      <c r="AN17" s="148">
        <f t="shared" si="15"/>
        <v>43</v>
      </c>
      <c r="AO17" s="148">
        <v>2</v>
      </c>
      <c r="AP17" s="44">
        <f t="shared" si="16"/>
        <v>74</v>
      </c>
      <c r="AQ17" s="44">
        <f t="shared" si="16"/>
        <v>91</v>
      </c>
      <c r="AR17" s="45">
        <f t="shared" si="17"/>
        <v>165</v>
      </c>
      <c r="AS17" s="148">
        <f t="shared" si="18"/>
        <v>6</v>
      </c>
      <c r="AT17" s="45">
        <f t="shared" si="19"/>
        <v>64</v>
      </c>
      <c r="AU17" s="149">
        <v>0</v>
      </c>
      <c r="AV17" s="149">
        <v>0</v>
      </c>
      <c r="AW17" s="148">
        <f t="shared" si="20"/>
        <v>0</v>
      </c>
      <c r="AX17" s="135">
        <f t="shared" si="28"/>
        <v>45</v>
      </c>
      <c r="AY17" s="135">
        <f t="shared" si="29"/>
        <v>56</v>
      </c>
      <c r="AZ17" s="148">
        <f t="shared" si="1"/>
        <v>101</v>
      </c>
      <c r="BA17" s="143">
        <v>71</v>
      </c>
      <c r="BB17" s="143">
        <v>91</v>
      </c>
      <c r="BC17" s="144">
        <f t="shared" si="2"/>
        <v>162</v>
      </c>
      <c r="BD17" s="49">
        <f t="shared" si="23"/>
        <v>43</v>
      </c>
      <c r="BE17" s="143">
        <v>59</v>
      </c>
      <c r="BF17" s="143">
        <v>82</v>
      </c>
      <c r="BG17" s="12">
        <f t="shared" si="30"/>
        <v>141</v>
      </c>
      <c r="BH17" s="143">
        <v>12</v>
      </c>
      <c r="BI17" s="143">
        <v>9</v>
      </c>
      <c r="BJ17" s="144">
        <f t="shared" si="3"/>
        <v>21</v>
      </c>
      <c r="BK17" s="143">
        <v>7</v>
      </c>
      <c r="BL17" s="143">
        <v>4</v>
      </c>
      <c r="BM17" s="144">
        <f t="shared" si="25"/>
        <v>11</v>
      </c>
      <c r="BN17" s="144">
        <f t="shared" si="31"/>
        <v>101</v>
      </c>
    </row>
    <row r="18" spans="1:66" s="85" customFormat="1" ht="26.25" hidden="1" customHeight="1" x14ac:dyDescent="0.25">
      <c r="A18" s="82" t="s">
        <v>12</v>
      </c>
      <c r="B18" s="83">
        <v>152</v>
      </c>
      <c r="C18" s="83">
        <v>167</v>
      </c>
      <c r="D18" s="84">
        <f t="shared" si="0"/>
        <v>319</v>
      </c>
      <c r="E18" s="11">
        <f t="shared" si="4"/>
        <v>319</v>
      </c>
      <c r="F18" s="83">
        <v>71</v>
      </c>
      <c r="G18" s="83">
        <v>99</v>
      </c>
      <c r="H18" s="32">
        <f t="shared" si="5"/>
        <v>170</v>
      </c>
      <c r="I18" s="83">
        <v>81</v>
      </c>
      <c r="J18" s="83">
        <v>68</v>
      </c>
      <c r="K18" s="84">
        <f t="shared" si="6"/>
        <v>149</v>
      </c>
      <c r="L18" s="83">
        <v>15</v>
      </c>
      <c r="M18" s="83">
        <v>15</v>
      </c>
      <c r="N18" s="84">
        <f t="shared" si="7"/>
        <v>30</v>
      </c>
      <c r="O18" s="83">
        <v>23</v>
      </c>
      <c r="P18" s="83">
        <v>31</v>
      </c>
      <c r="Q18" s="84">
        <f t="shared" si="8"/>
        <v>54</v>
      </c>
      <c r="R18" s="84">
        <v>150</v>
      </c>
      <c r="S18" s="84">
        <v>165</v>
      </c>
      <c r="T18" s="84">
        <f t="shared" si="9"/>
        <v>315</v>
      </c>
      <c r="U18" s="83">
        <v>2</v>
      </c>
      <c r="V18" s="83">
        <v>2</v>
      </c>
      <c r="W18" s="84">
        <f t="shared" si="10"/>
        <v>4</v>
      </c>
      <c r="X18" s="32">
        <f t="shared" si="11"/>
        <v>319</v>
      </c>
      <c r="Y18" s="145">
        <f t="shared" si="12"/>
        <v>319</v>
      </c>
      <c r="Z18" s="35">
        <v>183</v>
      </c>
      <c r="AA18" s="35">
        <v>85</v>
      </c>
      <c r="AB18" s="35">
        <v>81</v>
      </c>
      <c r="AC18" s="45">
        <f t="shared" si="13"/>
        <v>166</v>
      </c>
      <c r="AD18" s="46">
        <v>85</v>
      </c>
      <c r="AE18" s="46">
        <v>81</v>
      </c>
      <c r="AF18" s="45">
        <f t="shared" si="14"/>
        <v>166</v>
      </c>
      <c r="AG18" s="47">
        <v>4</v>
      </c>
      <c r="AH18" s="46">
        <v>61</v>
      </c>
      <c r="AI18" s="46">
        <v>65</v>
      </c>
      <c r="AJ18" s="259">
        <f t="shared" si="27"/>
        <v>126</v>
      </c>
      <c r="AK18" s="47">
        <v>4</v>
      </c>
      <c r="AL18" s="46">
        <v>46</v>
      </c>
      <c r="AM18" s="46">
        <v>43</v>
      </c>
      <c r="AN18" s="47">
        <f t="shared" si="15"/>
        <v>89</v>
      </c>
      <c r="AO18" s="47">
        <v>3</v>
      </c>
      <c r="AP18" s="44">
        <f t="shared" si="16"/>
        <v>192</v>
      </c>
      <c r="AQ18" s="44">
        <f t="shared" si="16"/>
        <v>189</v>
      </c>
      <c r="AR18" s="45">
        <f t="shared" si="17"/>
        <v>381</v>
      </c>
      <c r="AS18" s="45">
        <f t="shared" si="18"/>
        <v>11</v>
      </c>
      <c r="AT18" s="45">
        <f t="shared" si="19"/>
        <v>166</v>
      </c>
      <c r="AU18" s="46">
        <v>4</v>
      </c>
      <c r="AV18" s="46">
        <v>4</v>
      </c>
      <c r="AW18" s="47">
        <f t="shared" si="20"/>
        <v>8</v>
      </c>
      <c r="AX18" s="46">
        <f>AH18+AL18</f>
        <v>107</v>
      </c>
      <c r="AY18" s="46">
        <f>AI18+AM18</f>
        <v>108</v>
      </c>
      <c r="AZ18" s="47">
        <f t="shared" si="1"/>
        <v>215</v>
      </c>
      <c r="BA18" s="83">
        <v>152</v>
      </c>
      <c r="BB18" s="83">
        <v>167</v>
      </c>
      <c r="BC18" s="84">
        <f t="shared" si="2"/>
        <v>319</v>
      </c>
      <c r="BD18" s="49">
        <f t="shared" si="23"/>
        <v>89</v>
      </c>
      <c r="BE18" s="83">
        <v>71</v>
      </c>
      <c r="BF18" s="83">
        <v>99</v>
      </c>
      <c r="BG18" s="12">
        <f t="shared" si="30"/>
        <v>170</v>
      </c>
      <c r="BH18" s="83">
        <v>81</v>
      </c>
      <c r="BI18" s="83">
        <v>68</v>
      </c>
      <c r="BJ18" s="84">
        <f t="shared" si="3"/>
        <v>149</v>
      </c>
      <c r="BK18" s="83">
        <v>15</v>
      </c>
      <c r="BL18" s="83">
        <v>15</v>
      </c>
      <c r="BM18" s="84">
        <f t="shared" si="25"/>
        <v>30</v>
      </c>
      <c r="BN18" s="83">
        <f t="shared" si="31"/>
        <v>215</v>
      </c>
    </row>
    <row r="19" spans="1:66" ht="18.75" hidden="1" customHeight="1" x14ac:dyDescent="0.25">
      <c r="A19" s="3" t="s">
        <v>13</v>
      </c>
      <c r="B19" s="10">
        <v>267</v>
      </c>
      <c r="C19" s="10">
        <v>373</v>
      </c>
      <c r="D19" s="12">
        <f t="shared" si="0"/>
        <v>640</v>
      </c>
      <c r="E19" s="11">
        <f t="shared" si="4"/>
        <v>640</v>
      </c>
      <c r="F19" s="10">
        <v>174</v>
      </c>
      <c r="G19" s="10">
        <v>264</v>
      </c>
      <c r="H19" s="32">
        <f t="shared" si="5"/>
        <v>438</v>
      </c>
      <c r="I19" s="10">
        <v>93</v>
      </c>
      <c r="J19" s="10">
        <v>109</v>
      </c>
      <c r="K19" s="12">
        <f t="shared" si="6"/>
        <v>202</v>
      </c>
      <c r="L19" s="10">
        <v>31</v>
      </c>
      <c r="M19" s="10">
        <v>46</v>
      </c>
      <c r="N19" s="12">
        <f t="shared" si="7"/>
        <v>77</v>
      </c>
      <c r="O19" s="10">
        <v>89</v>
      </c>
      <c r="P19" s="10">
        <v>118</v>
      </c>
      <c r="Q19" s="12">
        <f t="shared" si="8"/>
        <v>207</v>
      </c>
      <c r="R19" s="12">
        <v>264</v>
      </c>
      <c r="S19" s="12">
        <v>370</v>
      </c>
      <c r="T19" s="12">
        <f t="shared" si="9"/>
        <v>634</v>
      </c>
      <c r="U19" s="10">
        <v>3</v>
      </c>
      <c r="V19" s="10">
        <v>3</v>
      </c>
      <c r="W19" s="12">
        <f t="shared" si="10"/>
        <v>6</v>
      </c>
      <c r="X19" s="32">
        <f t="shared" si="11"/>
        <v>640</v>
      </c>
      <c r="Y19" s="145">
        <f t="shared" si="12"/>
        <v>640</v>
      </c>
      <c r="Z19" s="34">
        <v>791</v>
      </c>
      <c r="AA19" s="34">
        <v>355</v>
      </c>
      <c r="AB19" s="34">
        <v>436</v>
      </c>
      <c r="AC19" s="45">
        <f t="shared" si="13"/>
        <v>791</v>
      </c>
      <c r="AD19" s="44">
        <v>119</v>
      </c>
      <c r="AE19" s="44">
        <v>120</v>
      </c>
      <c r="AF19" s="45">
        <f t="shared" si="14"/>
        <v>239</v>
      </c>
      <c r="AG19" s="45">
        <v>5</v>
      </c>
      <c r="AH19" s="44">
        <v>102</v>
      </c>
      <c r="AI19" s="44">
        <v>144</v>
      </c>
      <c r="AJ19" s="259">
        <f t="shared" si="27"/>
        <v>246</v>
      </c>
      <c r="AK19" s="45">
        <v>6</v>
      </c>
      <c r="AL19" s="44">
        <v>96</v>
      </c>
      <c r="AM19" s="44">
        <v>132</v>
      </c>
      <c r="AN19" s="45">
        <f>AL19+AM19</f>
        <v>228</v>
      </c>
      <c r="AO19" s="45">
        <v>6</v>
      </c>
      <c r="AP19" s="44">
        <f t="shared" si="16"/>
        <v>317</v>
      </c>
      <c r="AQ19" s="44">
        <f t="shared" si="16"/>
        <v>396</v>
      </c>
      <c r="AR19" s="45">
        <f t="shared" si="17"/>
        <v>713</v>
      </c>
      <c r="AS19" s="45">
        <f t="shared" si="18"/>
        <v>17</v>
      </c>
      <c r="AT19" s="45">
        <f t="shared" si="19"/>
        <v>239</v>
      </c>
      <c r="AU19" s="44">
        <v>0</v>
      </c>
      <c r="AV19" s="44">
        <v>1</v>
      </c>
      <c r="AW19" s="45">
        <f t="shared" si="20"/>
        <v>1</v>
      </c>
      <c r="AX19" s="46">
        <f t="shared" ref="AX19:AX20" si="32">AH19+AL19</f>
        <v>198</v>
      </c>
      <c r="AY19" s="46">
        <f t="shared" ref="AY19:AY20" si="33">AI19+AM19</f>
        <v>276</v>
      </c>
      <c r="AZ19" s="45">
        <f t="shared" si="1"/>
        <v>474</v>
      </c>
      <c r="BA19" s="10">
        <v>267</v>
      </c>
      <c r="BB19" s="10">
        <v>373</v>
      </c>
      <c r="BC19" s="12">
        <f t="shared" si="2"/>
        <v>640</v>
      </c>
      <c r="BD19" s="49">
        <f t="shared" si="23"/>
        <v>228</v>
      </c>
      <c r="BE19" s="10">
        <v>174</v>
      </c>
      <c r="BF19" s="10">
        <v>264</v>
      </c>
      <c r="BG19" s="12">
        <f t="shared" si="30"/>
        <v>438</v>
      </c>
      <c r="BH19" s="10">
        <v>93</v>
      </c>
      <c r="BI19" s="10">
        <v>109</v>
      </c>
      <c r="BJ19" s="12">
        <f t="shared" si="3"/>
        <v>202</v>
      </c>
      <c r="BK19" s="10">
        <v>31</v>
      </c>
      <c r="BL19" s="10">
        <v>46</v>
      </c>
      <c r="BM19" s="12">
        <f t="shared" si="25"/>
        <v>77</v>
      </c>
      <c r="BN19" s="10">
        <f t="shared" si="31"/>
        <v>474</v>
      </c>
    </row>
    <row r="20" spans="1:66" s="281" customFormat="1" ht="12" hidden="1" customHeight="1" x14ac:dyDescent="0.25">
      <c r="A20" s="277" t="s">
        <v>14</v>
      </c>
      <c r="B20" s="278">
        <v>177</v>
      </c>
      <c r="C20" s="278">
        <v>248</v>
      </c>
      <c r="D20" s="279">
        <f t="shared" si="0"/>
        <v>425</v>
      </c>
      <c r="E20" s="11">
        <f t="shared" si="4"/>
        <v>425</v>
      </c>
      <c r="F20" s="278">
        <v>101</v>
      </c>
      <c r="G20" s="278">
        <v>195</v>
      </c>
      <c r="H20" s="32">
        <f t="shared" si="5"/>
        <v>296</v>
      </c>
      <c r="I20" s="278">
        <v>76</v>
      </c>
      <c r="J20" s="278">
        <v>53</v>
      </c>
      <c r="K20" s="279">
        <f t="shared" si="6"/>
        <v>129</v>
      </c>
      <c r="L20" s="278">
        <v>38</v>
      </c>
      <c r="M20" s="278">
        <v>12</v>
      </c>
      <c r="N20" s="279">
        <f t="shared" si="7"/>
        <v>50</v>
      </c>
      <c r="O20" s="278">
        <v>33</v>
      </c>
      <c r="P20" s="278">
        <v>61</v>
      </c>
      <c r="Q20" s="279">
        <f t="shared" si="8"/>
        <v>94</v>
      </c>
      <c r="R20" s="279">
        <v>177</v>
      </c>
      <c r="S20" s="279">
        <v>246</v>
      </c>
      <c r="T20" s="279">
        <f t="shared" si="9"/>
        <v>423</v>
      </c>
      <c r="U20" s="278">
        <v>0</v>
      </c>
      <c r="V20" s="278">
        <v>2</v>
      </c>
      <c r="W20" s="279">
        <f t="shared" si="10"/>
        <v>2</v>
      </c>
      <c r="X20" s="32">
        <f t="shared" si="11"/>
        <v>425</v>
      </c>
      <c r="Y20" s="145">
        <f t="shared" si="12"/>
        <v>425</v>
      </c>
      <c r="Z20" s="282">
        <v>220</v>
      </c>
      <c r="AA20" s="282">
        <v>117</v>
      </c>
      <c r="AB20" s="282">
        <v>113</v>
      </c>
      <c r="AC20" s="45">
        <f t="shared" si="13"/>
        <v>230</v>
      </c>
      <c r="AD20" s="284">
        <v>108</v>
      </c>
      <c r="AE20" s="284">
        <v>107</v>
      </c>
      <c r="AF20" s="45">
        <f t="shared" si="14"/>
        <v>215</v>
      </c>
      <c r="AG20" s="283">
        <v>5</v>
      </c>
      <c r="AH20" s="284">
        <v>76</v>
      </c>
      <c r="AI20" s="284">
        <v>96</v>
      </c>
      <c r="AJ20" s="259">
        <f t="shared" si="27"/>
        <v>172</v>
      </c>
      <c r="AK20" s="283">
        <v>4</v>
      </c>
      <c r="AL20" s="284">
        <v>58</v>
      </c>
      <c r="AM20" s="284">
        <v>77</v>
      </c>
      <c r="AN20" s="283">
        <f>AL20+AM20</f>
        <v>135</v>
      </c>
      <c r="AO20" s="283">
        <v>4</v>
      </c>
      <c r="AP20" s="44">
        <f t="shared" si="16"/>
        <v>242</v>
      </c>
      <c r="AQ20" s="44">
        <f t="shared" si="16"/>
        <v>280</v>
      </c>
      <c r="AR20" s="45">
        <f t="shared" si="17"/>
        <v>522</v>
      </c>
      <c r="AS20" s="285">
        <f t="shared" si="18"/>
        <v>13</v>
      </c>
      <c r="AT20" s="45">
        <f t="shared" si="19"/>
        <v>215</v>
      </c>
      <c r="AU20" s="284">
        <v>0</v>
      </c>
      <c r="AV20" s="284">
        <v>1</v>
      </c>
      <c r="AW20" s="283">
        <f t="shared" si="20"/>
        <v>1</v>
      </c>
      <c r="AX20" s="46">
        <f t="shared" si="32"/>
        <v>134</v>
      </c>
      <c r="AY20" s="46">
        <f t="shared" si="33"/>
        <v>173</v>
      </c>
      <c r="AZ20" s="283">
        <f t="shared" si="1"/>
        <v>307</v>
      </c>
      <c r="BA20" s="278">
        <v>177</v>
      </c>
      <c r="BB20" s="278">
        <v>248</v>
      </c>
      <c r="BC20" s="279">
        <f t="shared" si="2"/>
        <v>425</v>
      </c>
      <c r="BD20" s="49">
        <f t="shared" si="23"/>
        <v>135</v>
      </c>
      <c r="BE20" s="278">
        <v>101</v>
      </c>
      <c r="BF20" s="278">
        <v>195</v>
      </c>
      <c r="BG20" s="279">
        <f t="shared" si="30"/>
        <v>296</v>
      </c>
      <c r="BH20" s="278">
        <v>76</v>
      </c>
      <c r="BI20" s="278">
        <v>53</v>
      </c>
      <c r="BJ20" s="279">
        <f t="shared" si="3"/>
        <v>129</v>
      </c>
      <c r="BK20" s="278">
        <v>38</v>
      </c>
      <c r="BL20" s="278">
        <v>12</v>
      </c>
      <c r="BM20" s="279">
        <f>BK20+BL20</f>
        <v>50</v>
      </c>
      <c r="BN20" s="278">
        <f t="shared" si="31"/>
        <v>307</v>
      </c>
    </row>
    <row r="21" spans="1:66" s="180" customFormat="1" ht="12.75" hidden="1" customHeight="1" x14ac:dyDescent="0.25">
      <c r="A21" s="177" t="s">
        <v>15</v>
      </c>
      <c r="B21" s="178">
        <v>56</v>
      </c>
      <c r="C21" s="178">
        <v>41</v>
      </c>
      <c r="D21" s="12">
        <f t="shared" ref="D21:D54" si="34">B21+C21</f>
        <v>97</v>
      </c>
      <c r="E21" s="179">
        <f t="shared" ref="E21:E54" si="35">H21+K21</f>
        <v>97</v>
      </c>
      <c r="F21" s="178">
        <v>46</v>
      </c>
      <c r="G21" s="178">
        <v>40</v>
      </c>
      <c r="H21" s="181">
        <f t="shared" ref="H21:H54" si="36">F21+G21</f>
        <v>86</v>
      </c>
      <c r="I21" s="178">
        <v>10</v>
      </c>
      <c r="J21" s="178">
        <v>1</v>
      </c>
      <c r="K21" s="32">
        <f t="shared" ref="K21:K53" si="37">I21+J21</f>
        <v>11</v>
      </c>
      <c r="L21" s="178">
        <v>9</v>
      </c>
      <c r="M21" s="178">
        <v>0</v>
      </c>
      <c r="N21" s="181">
        <f t="shared" ref="N21:N53" si="38">L21+M21</f>
        <v>9</v>
      </c>
      <c r="O21" s="178">
        <v>21</v>
      </c>
      <c r="P21" s="178">
        <v>15</v>
      </c>
      <c r="Q21" s="181">
        <f t="shared" ref="Q21:Q54" si="39">O21+P21</f>
        <v>36</v>
      </c>
      <c r="R21" s="181">
        <v>56</v>
      </c>
      <c r="S21" s="181">
        <v>40</v>
      </c>
      <c r="T21" s="181">
        <f t="shared" ref="T21:T54" si="40">R21+S21</f>
        <v>96</v>
      </c>
      <c r="U21" s="178"/>
      <c r="V21" s="178">
        <v>1</v>
      </c>
      <c r="W21" s="181">
        <f t="shared" ref="W21:W54" si="41">U21+V21</f>
        <v>1</v>
      </c>
      <c r="X21" s="32">
        <f t="shared" ref="X21:X54" si="42">T21+W21</f>
        <v>97</v>
      </c>
      <c r="Y21" s="145">
        <f t="shared" ref="Y21:Y54" si="43">D21</f>
        <v>97</v>
      </c>
      <c r="Z21" s="182">
        <v>90</v>
      </c>
      <c r="AA21" s="182">
        <v>25</v>
      </c>
      <c r="AB21" s="182">
        <v>21</v>
      </c>
      <c r="AC21" s="183">
        <f t="shared" ref="AC21:AC54" si="44">AA21+AB21</f>
        <v>46</v>
      </c>
      <c r="AD21" s="184">
        <v>25</v>
      </c>
      <c r="AE21" s="184">
        <v>20</v>
      </c>
      <c r="AF21" s="183">
        <f t="shared" ref="AF21:AF54" si="45">AD21+AE21</f>
        <v>45</v>
      </c>
      <c r="AG21" s="183">
        <v>2</v>
      </c>
      <c r="AH21" s="184">
        <v>22</v>
      </c>
      <c r="AI21" s="184">
        <v>13</v>
      </c>
      <c r="AJ21" s="183">
        <f t="shared" ref="AJ21:AJ54" si="46">AH21+AI21</f>
        <v>35</v>
      </c>
      <c r="AK21" s="183">
        <v>2</v>
      </c>
      <c r="AL21" s="184">
        <v>12</v>
      </c>
      <c r="AM21" s="184">
        <v>12</v>
      </c>
      <c r="AN21" s="183">
        <f t="shared" ref="AN21:AN54" si="47">AL21+AM21</f>
        <v>24</v>
      </c>
      <c r="AO21" s="183">
        <v>1</v>
      </c>
      <c r="AP21" s="184">
        <f t="shared" ref="AP21:AQ54" si="48">AD21+AH21+AL21</f>
        <v>59</v>
      </c>
      <c r="AQ21" s="184">
        <f t="shared" si="48"/>
        <v>45</v>
      </c>
      <c r="AR21" s="183">
        <f t="shared" ref="AR21:AR54" si="49">AP21+AQ21</f>
        <v>104</v>
      </c>
      <c r="AS21" s="183">
        <f t="shared" ref="AS21:AS54" si="50">AG21+AK21+AO21</f>
        <v>5</v>
      </c>
      <c r="AT21" s="183">
        <v>104</v>
      </c>
      <c r="AU21" s="184"/>
      <c r="AV21" s="184">
        <v>1</v>
      </c>
      <c r="AW21" s="183">
        <f t="shared" ref="AW21:AW54" si="51">AU21+AV21</f>
        <v>1</v>
      </c>
      <c r="AX21" s="184">
        <v>34</v>
      </c>
      <c r="AY21" s="184">
        <v>25</v>
      </c>
      <c r="AZ21" s="183">
        <f t="shared" si="1"/>
        <v>59</v>
      </c>
      <c r="BA21" s="184">
        <v>12</v>
      </c>
      <c r="BB21" s="184">
        <v>12</v>
      </c>
      <c r="BC21" s="183">
        <f t="shared" ref="BC21:BC54" si="52">BA21+BB21</f>
        <v>24</v>
      </c>
      <c r="BD21" s="49">
        <f t="shared" ref="BD21:BD54" si="53">AN21</f>
        <v>24</v>
      </c>
      <c r="BE21" s="184">
        <v>0</v>
      </c>
      <c r="BF21" s="184">
        <v>0</v>
      </c>
      <c r="BG21" s="183">
        <f t="shared" ref="BG21:BG54" si="54">BE21+BF21</f>
        <v>0</v>
      </c>
      <c r="BH21" s="184">
        <v>1</v>
      </c>
      <c r="BI21" s="184">
        <v>4</v>
      </c>
      <c r="BJ21" s="183">
        <f t="shared" ref="BJ21:BJ54" si="55">BH21+BI21</f>
        <v>5</v>
      </c>
      <c r="BK21" s="184">
        <v>34</v>
      </c>
      <c r="BL21" s="184">
        <v>25</v>
      </c>
      <c r="BM21" s="183">
        <f t="shared" ref="BM21:BM54" si="56">BK21+BL21</f>
        <v>59</v>
      </c>
      <c r="BN21" s="49">
        <f t="shared" si="26"/>
        <v>59</v>
      </c>
    </row>
    <row r="22" spans="1:66" s="37" customFormat="1" ht="12.75" hidden="1" customHeight="1" x14ac:dyDescent="0.25">
      <c r="A22" s="294" t="s">
        <v>16</v>
      </c>
      <c r="B22" s="295">
        <v>58</v>
      </c>
      <c r="C22" s="295">
        <v>51</v>
      </c>
      <c r="D22" s="12">
        <f t="shared" si="34"/>
        <v>109</v>
      </c>
      <c r="E22" s="11">
        <f t="shared" si="35"/>
        <v>109</v>
      </c>
      <c r="F22" s="295">
        <v>51</v>
      </c>
      <c r="G22" s="295">
        <v>48</v>
      </c>
      <c r="H22" s="52">
        <f t="shared" si="36"/>
        <v>99</v>
      </c>
      <c r="I22" s="295">
        <v>7</v>
      </c>
      <c r="J22" s="295">
        <v>3</v>
      </c>
      <c r="K22" s="32">
        <f t="shared" si="37"/>
        <v>10</v>
      </c>
      <c r="L22" s="295">
        <v>7</v>
      </c>
      <c r="M22" s="295">
        <v>2</v>
      </c>
      <c r="N22" s="52">
        <f t="shared" si="38"/>
        <v>9</v>
      </c>
      <c r="O22" s="295">
        <v>10</v>
      </c>
      <c r="P22" s="295">
        <v>11</v>
      </c>
      <c r="Q22" s="52">
        <f t="shared" si="39"/>
        <v>21</v>
      </c>
      <c r="R22" s="52">
        <v>58</v>
      </c>
      <c r="S22" s="52">
        <v>51</v>
      </c>
      <c r="T22" s="52">
        <f t="shared" si="40"/>
        <v>109</v>
      </c>
      <c r="U22" s="295">
        <v>0</v>
      </c>
      <c r="V22" s="295">
        <v>0</v>
      </c>
      <c r="W22" s="52">
        <f t="shared" si="41"/>
        <v>0</v>
      </c>
      <c r="X22" s="32">
        <f t="shared" si="42"/>
        <v>109</v>
      </c>
      <c r="Y22" s="145">
        <f t="shared" si="43"/>
        <v>109</v>
      </c>
      <c r="Z22" s="296">
        <v>60</v>
      </c>
      <c r="AA22" s="296">
        <v>22</v>
      </c>
      <c r="AB22" s="296">
        <v>22</v>
      </c>
      <c r="AC22" s="48">
        <f t="shared" si="44"/>
        <v>44</v>
      </c>
      <c r="AD22" s="297">
        <v>22</v>
      </c>
      <c r="AE22" s="297">
        <v>22</v>
      </c>
      <c r="AF22" s="48">
        <f t="shared" si="45"/>
        <v>44</v>
      </c>
      <c r="AG22" s="48">
        <v>2</v>
      </c>
      <c r="AH22" s="297">
        <v>34</v>
      </c>
      <c r="AI22" s="297">
        <v>22</v>
      </c>
      <c r="AJ22" s="48">
        <f t="shared" si="46"/>
        <v>56</v>
      </c>
      <c r="AK22" s="48">
        <v>2</v>
      </c>
      <c r="AL22" s="297">
        <v>14</v>
      </c>
      <c r="AM22" s="297">
        <v>15</v>
      </c>
      <c r="AN22" s="48">
        <f t="shared" si="47"/>
        <v>29</v>
      </c>
      <c r="AO22" s="48">
        <v>1</v>
      </c>
      <c r="AP22" s="297">
        <f t="shared" si="48"/>
        <v>70</v>
      </c>
      <c r="AQ22" s="297">
        <f t="shared" si="48"/>
        <v>59</v>
      </c>
      <c r="AR22" s="48">
        <f t="shared" si="49"/>
        <v>129</v>
      </c>
      <c r="AS22" s="49">
        <f t="shared" si="50"/>
        <v>5</v>
      </c>
      <c r="AT22" s="49">
        <v>128</v>
      </c>
      <c r="AU22" s="297">
        <v>4</v>
      </c>
      <c r="AV22" s="297">
        <v>1</v>
      </c>
      <c r="AW22" s="48">
        <f t="shared" si="51"/>
        <v>5</v>
      </c>
      <c r="AX22" s="297">
        <v>48</v>
      </c>
      <c r="AY22" s="297">
        <v>37</v>
      </c>
      <c r="AZ22" s="48">
        <f t="shared" si="1"/>
        <v>85</v>
      </c>
      <c r="BA22" s="297">
        <v>14</v>
      </c>
      <c r="BB22" s="297">
        <v>15</v>
      </c>
      <c r="BC22" s="48">
        <f t="shared" si="52"/>
        <v>29</v>
      </c>
      <c r="BD22" s="49">
        <f t="shared" si="53"/>
        <v>29</v>
      </c>
      <c r="BE22" s="297">
        <v>0</v>
      </c>
      <c r="BF22" s="297">
        <v>0</v>
      </c>
      <c r="BG22" s="48">
        <f t="shared" si="54"/>
        <v>0</v>
      </c>
      <c r="BH22" s="297">
        <v>4</v>
      </c>
      <c r="BI22" s="297">
        <v>1</v>
      </c>
      <c r="BJ22" s="48">
        <f t="shared" si="55"/>
        <v>5</v>
      </c>
      <c r="BK22" s="297">
        <v>48</v>
      </c>
      <c r="BL22" s="297">
        <v>37</v>
      </c>
      <c r="BM22" s="48">
        <f t="shared" si="56"/>
        <v>85</v>
      </c>
      <c r="BN22" s="49">
        <f t="shared" si="26"/>
        <v>85</v>
      </c>
    </row>
    <row r="23" spans="1:66" ht="12.75" hidden="1" customHeight="1" x14ac:dyDescent="0.25">
      <c r="A23" s="3" t="s">
        <v>17</v>
      </c>
      <c r="B23" s="10">
        <v>49</v>
      </c>
      <c r="C23" s="10">
        <v>49</v>
      </c>
      <c r="D23" s="12">
        <f t="shared" si="34"/>
        <v>98</v>
      </c>
      <c r="E23" s="11">
        <f t="shared" si="35"/>
        <v>97</v>
      </c>
      <c r="F23" s="10">
        <v>43</v>
      </c>
      <c r="G23" s="10">
        <v>49</v>
      </c>
      <c r="H23" s="12">
        <f t="shared" si="36"/>
        <v>92</v>
      </c>
      <c r="I23" s="10">
        <v>5</v>
      </c>
      <c r="J23" s="10">
        <v>0</v>
      </c>
      <c r="K23" s="32">
        <f t="shared" si="37"/>
        <v>5</v>
      </c>
      <c r="L23" s="10">
        <v>4</v>
      </c>
      <c r="M23" s="10">
        <v>0</v>
      </c>
      <c r="N23" s="12">
        <f t="shared" si="38"/>
        <v>4</v>
      </c>
      <c r="O23" s="10">
        <v>15</v>
      </c>
      <c r="P23" s="10">
        <v>12</v>
      </c>
      <c r="Q23" s="12">
        <f t="shared" si="39"/>
        <v>27</v>
      </c>
      <c r="R23" s="12">
        <v>48</v>
      </c>
      <c r="S23" s="12">
        <v>49</v>
      </c>
      <c r="T23" s="12">
        <f t="shared" si="40"/>
        <v>97</v>
      </c>
      <c r="U23" s="10">
        <v>0</v>
      </c>
      <c r="V23" s="10">
        <v>0</v>
      </c>
      <c r="W23" s="12">
        <f t="shared" si="41"/>
        <v>0</v>
      </c>
      <c r="X23" s="32">
        <f t="shared" si="42"/>
        <v>97</v>
      </c>
      <c r="Y23" s="145">
        <f t="shared" si="43"/>
        <v>98</v>
      </c>
      <c r="Z23" s="34">
        <v>50</v>
      </c>
      <c r="AA23" s="34">
        <v>22</v>
      </c>
      <c r="AB23" s="34">
        <v>16</v>
      </c>
      <c r="AC23" s="45">
        <f t="shared" si="44"/>
        <v>38</v>
      </c>
      <c r="AD23" s="44">
        <v>22</v>
      </c>
      <c r="AE23" s="44">
        <v>16</v>
      </c>
      <c r="AF23" s="45">
        <f>AD23+AE23</f>
        <v>38</v>
      </c>
      <c r="AG23" s="45">
        <v>2</v>
      </c>
      <c r="AH23" s="44">
        <v>18</v>
      </c>
      <c r="AI23" s="44">
        <v>21</v>
      </c>
      <c r="AJ23" s="45">
        <f t="shared" si="46"/>
        <v>39</v>
      </c>
      <c r="AK23" s="45">
        <v>2</v>
      </c>
      <c r="AL23" s="44">
        <v>11</v>
      </c>
      <c r="AM23" s="44">
        <v>16</v>
      </c>
      <c r="AN23" s="45">
        <f t="shared" si="47"/>
        <v>27</v>
      </c>
      <c r="AO23" s="45">
        <v>1</v>
      </c>
      <c r="AP23" s="44">
        <f t="shared" si="48"/>
        <v>51</v>
      </c>
      <c r="AQ23" s="44">
        <f t="shared" si="48"/>
        <v>53</v>
      </c>
      <c r="AR23" s="45">
        <f t="shared" si="49"/>
        <v>104</v>
      </c>
      <c r="AS23" s="45">
        <f t="shared" si="50"/>
        <v>5</v>
      </c>
      <c r="AT23" s="45">
        <v>104</v>
      </c>
      <c r="AU23" s="44">
        <v>0</v>
      </c>
      <c r="AV23" s="44">
        <v>0</v>
      </c>
      <c r="AW23" s="45">
        <f t="shared" si="51"/>
        <v>0</v>
      </c>
      <c r="AX23" s="44">
        <v>29</v>
      </c>
      <c r="AY23" s="44">
        <v>37</v>
      </c>
      <c r="AZ23" s="45">
        <f t="shared" si="1"/>
        <v>66</v>
      </c>
      <c r="BA23" s="44">
        <v>11</v>
      </c>
      <c r="BB23" s="44">
        <v>16</v>
      </c>
      <c r="BC23" s="45">
        <f t="shared" si="52"/>
        <v>27</v>
      </c>
      <c r="BD23" s="49">
        <f t="shared" si="53"/>
        <v>27</v>
      </c>
      <c r="BE23" s="44">
        <v>0</v>
      </c>
      <c r="BF23" s="44">
        <v>0</v>
      </c>
      <c r="BG23" s="45">
        <f t="shared" si="54"/>
        <v>0</v>
      </c>
      <c r="BH23" s="44">
        <v>4</v>
      </c>
      <c r="BI23" s="44">
        <v>1</v>
      </c>
      <c r="BJ23" s="45">
        <f t="shared" si="55"/>
        <v>5</v>
      </c>
      <c r="BK23" s="44">
        <v>29</v>
      </c>
      <c r="BL23" s="44">
        <v>37</v>
      </c>
      <c r="BM23" s="45">
        <f t="shared" si="56"/>
        <v>66</v>
      </c>
      <c r="BN23" s="49">
        <f t="shared" si="26"/>
        <v>66</v>
      </c>
    </row>
    <row r="24" spans="1:66" s="163" customFormat="1" ht="15.75" hidden="1" customHeight="1" x14ac:dyDescent="0.25">
      <c r="A24" s="159" t="s">
        <v>18</v>
      </c>
      <c r="B24" s="160">
        <v>77</v>
      </c>
      <c r="C24" s="160">
        <v>101</v>
      </c>
      <c r="D24" s="12">
        <f t="shared" si="34"/>
        <v>178</v>
      </c>
      <c r="E24" s="162">
        <f t="shared" si="35"/>
        <v>178</v>
      </c>
      <c r="F24" s="160">
        <v>64</v>
      </c>
      <c r="G24" s="160">
        <v>79</v>
      </c>
      <c r="H24" s="161">
        <f t="shared" si="36"/>
        <v>143</v>
      </c>
      <c r="I24" s="160">
        <v>13</v>
      </c>
      <c r="J24" s="160">
        <v>22</v>
      </c>
      <c r="K24" s="32">
        <f t="shared" si="37"/>
        <v>35</v>
      </c>
      <c r="L24" s="160">
        <v>8</v>
      </c>
      <c r="M24" s="160">
        <v>11</v>
      </c>
      <c r="N24" s="161">
        <f t="shared" si="38"/>
        <v>19</v>
      </c>
      <c r="O24" s="160">
        <v>36</v>
      </c>
      <c r="P24" s="160">
        <v>25</v>
      </c>
      <c r="Q24" s="161">
        <f t="shared" si="39"/>
        <v>61</v>
      </c>
      <c r="R24" s="161">
        <v>77</v>
      </c>
      <c r="S24" s="161">
        <v>101</v>
      </c>
      <c r="T24" s="161">
        <f t="shared" si="40"/>
        <v>178</v>
      </c>
      <c r="U24" s="160">
        <v>0</v>
      </c>
      <c r="V24" s="160">
        <v>0</v>
      </c>
      <c r="W24" s="161">
        <f t="shared" si="41"/>
        <v>0</v>
      </c>
      <c r="X24" s="32">
        <f t="shared" si="42"/>
        <v>178</v>
      </c>
      <c r="Y24" s="145">
        <f t="shared" si="43"/>
        <v>178</v>
      </c>
      <c r="Z24" s="164">
        <v>106</v>
      </c>
      <c r="AA24" s="164">
        <v>51</v>
      </c>
      <c r="AB24" s="164">
        <v>55</v>
      </c>
      <c r="AC24" s="165">
        <f t="shared" si="44"/>
        <v>106</v>
      </c>
      <c r="AD24" s="166">
        <v>51</v>
      </c>
      <c r="AE24" s="166">
        <v>55</v>
      </c>
      <c r="AF24" s="165">
        <f t="shared" si="45"/>
        <v>106</v>
      </c>
      <c r="AG24" s="165">
        <v>3</v>
      </c>
      <c r="AH24" s="166">
        <v>36</v>
      </c>
      <c r="AI24" s="166">
        <v>46</v>
      </c>
      <c r="AJ24" s="165">
        <f t="shared" si="46"/>
        <v>82</v>
      </c>
      <c r="AK24" s="165">
        <v>3</v>
      </c>
      <c r="AL24" s="166">
        <v>0</v>
      </c>
      <c r="AM24" s="166">
        <v>0</v>
      </c>
      <c r="AN24" s="165">
        <f t="shared" si="47"/>
        <v>0</v>
      </c>
      <c r="AO24" s="165">
        <v>0</v>
      </c>
      <c r="AP24" s="166">
        <f t="shared" si="48"/>
        <v>87</v>
      </c>
      <c r="AQ24" s="166">
        <f t="shared" si="48"/>
        <v>101</v>
      </c>
      <c r="AR24" s="165">
        <f t="shared" si="49"/>
        <v>188</v>
      </c>
      <c r="AS24" s="167">
        <f t="shared" si="50"/>
        <v>6</v>
      </c>
      <c r="AT24" s="167">
        <v>188</v>
      </c>
      <c r="AU24" s="166">
        <v>0</v>
      </c>
      <c r="AV24" s="166">
        <v>0</v>
      </c>
      <c r="AW24" s="165">
        <f t="shared" si="51"/>
        <v>0</v>
      </c>
      <c r="AX24" s="166">
        <v>36</v>
      </c>
      <c r="AY24" s="166">
        <v>46</v>
      </c>
      <c r="AZ24" s="165">
        <f t="shared" si="1"/>
        <v>82</v>
      </c>
      <c r="BA24" s="166">
        <v>0</v>
      </c>
      <c r="BB24" s="166">
        <v>0</v>
      </c>
      <c r="BC24" s="165">
        <f t="shared" si="52"/>
        <v>0</v>
      </c>
      <c r="BD24" s="49">
        <f t="shared" si="53"/>
        <v>0</v>
      </c>
      <c r="BE24" s="166">
        <v>0</v>
      </c>
      <c r="BF24" s="166">
        <v>0</v>
      </c>
      <c r="BG24" s="165">
        <v>0</v>
      </c>
      <c r="BH24" s="166">
        <v>4</v>
      </c>
      <c r="BI24" s="166">
        <v>3</v>
      </c>
      <c r="BJ24" s="165">
        <f t="shared" si="55"/>
        <v>7</v>
      </c>
      <c r="BK24" s="166">
        <v>36</v>
      </c>
      <c r="BL24" s="166">
        <v>46</v>
      </c>
      <c r="BM24" s="165">
        <f t="shared" si="56"/>
        <v>82</v>
      </c>
      <c r="BN24" s="49">
        <f t="shared" si="26"/>
        <v>82</v>
      </c>
    </row>
    <row r="25" spans="1:66" s="118" customFormat="1" ht="18" hidden="1" customHeight="1" x14ac:dyDescent="0.25">
      <c r="A25" s="115" t="s">
        <v>19</v>
      </c>
      <c r="B25" s="116">
        <v>61</v>
      </c>
      <c r="C25" s="116">
        <v>51</v>
      </c>
      <c r="D25" s="117">
        <f t="shared" si="34"/>
        <v>112</v>
      </c>
      <c r="E25" s="11">
        <f t="shared" si="35"/>
        <v>112</v>
      </c>
      <c r="F25" s="116">
        <v>59</v>
      </c>
      <c r="G25" s="116">
        <v>49</v>
      </c>
      <c r="H25" s="32">
        <f t="shared" si="36"/>
        <v>108</v>
      </c>
      <c r="I25" s="116">
        <v>2</v>
      </c>
      <c r="J25" s="116">
        <v>2</v>
      </c>
      <c r="K25" s="117">
        <f t="shared" si="37"/>
        <v>4</v>
      </c>
      <c r="L25" s="116">
        <v>0</v>
      </c>
      <c r="M25" s="116">
        <v>0</v>
      </c>
      <c r="N25" s="117">
        <f t="shared" si="38"/>
        <v>0</v>
      </c>
      <c r="O25" s="116">
        <v>17</v>
      </c>
      <c r="P25" s="116">
        <v>8</v>
      </c>
      <c r="Q25" s="117">
        <f t="shared" si="39"/>
        <v>25</v>
      </c>
      <c r="R25" s="117">
        <v>60</v>
      </c>
      <c r="S25" s="117">
        <v>51</v>
      </c>
      <c r="T25" s="117">
        <f t="shared" si="40"/>
        <v>111</v>
      </c>
      <c r="U25" s="116">
        <v>1</v>
      </c>
      <c r="V25" s="116">
        <v>0</v>
      </c>
      <c r="W25" s="117">
        <f t="shared" si="41"/>
        <v>1</v>
      </c>
      <c r="X25" s="32">
        <f t="shared" si="42"/>
        <v>112</v>
      </c>
      <c r="Y25" s="145">
        <f t="shared" si="43"/>
        <v>112</v>
      </c>
      <c r="Z25" s="35">
        <v>50</v>
      </c>
      <c r="AA25" s="35">
        <v>30</v>
      </c>
      <c r="AB25" s="35">
        <v>20</v>
      </c>
      <c r="AC25" s="45">
        <f t="shared" si="44"/>
        <v>50</v>
      </c>
      <c r="AD25" s="46">
        <v>30</v>
      </c>
      <c r="AE25" s="46">
        <v>20</v>
      </c>
      <c r="AF25" s="45">
        <f t="shared" si="45"/>
        <v>50</v>
      </c>
      <c r="AG25" s="47">
        <v>2</v>
      </c>
      <c r="AH25" s="46">
        <v>21</v>
      </c>
      <c r="AI25" s="46">
        <v>21</v>
      </c>
      <c r="AJ25" s="259">
        <f t="shared" si="46"/>
        <v>42</v>
      </c>
      <c r="AK25" s="47">
        <v>2</v>
      </c>
      <c r="AL25" s="46">
        <v>23</v>
      </c>
      <c r="AM25" s="46">
        <v>20</v>
      </c>
      <c r="AN25" s="47">
        <f t="shared" si="47"/>
        <v>43</v>
      </c>
      <c r="AO25" s="47">
        <v>2</v>
      </c>
      <c r="AP25" s="46">
        <f t="shared" si="48"/>
        <v>74</v>
      </c>
      <c r="AQ25" s="46">
        <f t="shared" si="48"/>
        <v>61</v>
      </c>
      <c r="AR25" s="45">
        <f t="shared" si="49"/>
        <v>135</v>
      </c>
      <c r="AS25" s="45">
        <f t="shared" si="50"/>
        <v>6</v>
      </c>
      <c r="AT25" s="45">
        <f t="shared" ref="AT25:AT27" si="57">AD25+AE25</f>
        <v>50</v>
      </c>
      <c r="AU25" s="46">
        <v>1</v>
      </c>
      <c r="AV25" s="46">
        <v>0</v>
      </c>
      <c r="AW25" s="47">
        <f t="shared" si="51"/>
        <v>1</v>
      </c>
      <c r="AX25" s="46">
        <f t="shared" ref="AX25:AX27" si="58">AH25+AL25</f>
        <v>44</v>
      </c>
      <c r="AY25" s="46">
        <f t="shared" ref="AY25:AY27" si="59">AI25+AM25</f>
        <v>41</v>
      </c>
      <c r="AZ25" s="47">
        <f t="shared" si="1"/>
        <v>85</v>
      </c>
      <c r="BA25" s="46">
        <v>23</v>
      </c>
      <c r="BB25" s="46">
        <v>20</v>
      </c>
      <c r="BC25" s="47">
        <f t="shared" si="52"/>
        <v>43</v>
      </c>
      <c r="BD25" s="49">
        <f t="shared" si="53"/>
        <v>43</v>
      </c>
      <c r="BE25" s="46">
        <v>0</v>
      </c>
      <c r="BF25" s="46">
        <v>0</v>
      </c>
      <c r="BG25" s="47">
        <f t="shared" ref="BG25:BG26" si="60">BE25+BF25</f>
        <v>0</v>
      </c>
      <c r="BH25" s="46">
        <v>5</v>
      </c>
      <c r="BI25" s="46">
        <v>2</v>
      </c>
      <c r="BJ25" s="47">
        <f t="shared" si="55"/>
        <v>7</v>
      </c>
      <c r="BK25" s="46">
        <v>44</v>
      </c>
      <c r="BL25" s="46">
        <v>41</v>
      </c>
      <c r="BM25" s="47">
        <f t="shared" si="56"/>
        <v>85</v>
      </c>
      <c r="BN25" s="47">
        <f t="shared" si="26"/>
        <v>85</v>
      </c>
    </row>
    <row r="26" spans="1:66" ht="20.25" hidden="1" customHeight="1" x14ac:dyDescent="0.25">
      <c r="A26" s="3" t="s">
        <v>20</v>
      </c>
      <c r="B26" s="10">
        <v>160</v>
      </c>
      <c r="C26" s="10">
        <v>174</v>
      </c>
      <c r="D26" s="12">
        <f t="shared" si="34"/>
        <v>334</v>
      </c>
      <c r="E26" s="11">
        <f t="shared" si="35"/>
        <v>334</v>
      </c>
      <c r="F26" s="10">
        <v>144</v>
      </c>
      <c r="G26" s="10">
        <v>155</v>
      </c>
      <c r="H26" s="32">
        <f t="shared" si="36"/>
        <v>299</v>
      </c>
      <c r="I26" s="10">
        <v>16</v>
      </c>
      <c r="J26" s="10">
        <v>19</v>
      </c>
      <c r="K26" s="12">
        <f t="shared" si="37"/>
        <v>35</v>
      </c>
      <c r="L26" s="10">
        <v>10</v>
      </c>
      <c r="M26" s="10">
        <v>14</v>
      </c>
      <c r="N26" s="12">
        <f t="shared" si="38"/>
        <v>24</v>
      </c>
      <c r="O26" s="10">
        <v>0</v>
      </c>
      <c r="P26" s="10">
        <v>0</v>
      </c>
      <c r="Q26" s="12">
        <f t="shared" si="39"/>
        <v>0</v>
      </c>
      <c r="R26" s="12">
        <v>158</v>
      </c>
      <c r="S26" s="12">
        <v>174</v>
      </c>
      <c r="T26" s="12">
        <f t="shared" si="40"/>
        <v>332</v>
      </c>
      <c r="U26" s="10">
        <v>2</v>
      </c>
      <c r="V26" s="10">
        <v>0</v>
      </c>
      <c r="W26" s="12">
        <f t="shared" si="41"/>
        <v>2</v>
      </c>
      <c r="X26" s="32">
        <f t="shared" si="42"/>
        <v>334</v>
      </c>
      <c r="Y26" s="145">
        <f t="shared" si="43"/>
        <v>334</v>
      </c>
      <c r="Z26" s="34">
        <v>315</v>
      </c>
      <c r="AA26" s="34">
        <v>99</v>
      </c>
      <c r="AB26" s="34">
        <v>113</v>
      </c>
      <c r="AC26" s="45">
        <f t="shared" si="44"/>
        <v>212</v>
      </c>
      <c r="AD26" s="44">
        <v>99</v>
      </c>
      <c r="AE26" s="44">
        <v>113</v>
      </c>
      <c r="AF26" s="45">
        <f t="shared" si="45"/>
        <v>212</v>
      </c>
      <c r="AG26" s="45">
        <v>6</v>
      </c>
      <c r="AH26" s="44">
        <v>65</v>
      </c>
      <c r="AI26" s="44">
        <v>65</v>
      </c>
      <c r="AJ26" s="259">
        <f t="shared" si="46"/>
        <v>130</v>
      </c>
      <c r="AK26" s="45">
        <v>3</v>
      </c>
      <c r="AL26" s="44">
        <v>0</v>
      </c>
      <c r="AM26" s="44">
        <v>0</v>
      </c>
      <c r="AN26" s="45">
        <v>0</v>
      </c>
      <c r="AO26" s="45">
        <v>0</v>
      </c>
      <c r="AP26" s="46">
        <f t="shared" si="48"/>
        <v>164</v>
      </c>
      <c r="AQ26" s="46">
        <f t="shared" si="48"/>
        <v>178</v>
      </c>
      <c r="AR26" s="45">
        <f t="shared" si="49"/>
        <v>342</v>
      </c>
      <c r="AS26" s="45">
        <f t="shared" si="50"/>
        <v>9</v>
      </c>
      <c r="AT26" s="45">
        <f t="shared" si="57"/>
        <v>212</v>
      </c>
      <c r="AU26" s="44">
        <v>1</v>
      </c>
      <c r="AV26" s="44">
        <v>0</v>
      </c>
      <c r="AW26" s="45">
        <f t="shared" si="51"/>
        <v>1</v>
      </c>
      <c r="AX26" s="46">
        <f t="shared" si="58"/>
        <v>65</v>
      </c>
      <c r="AY26" s="46">
        <f t="shared" si="59"/>
        <v>65</v>
      </c>
      <c r="AZ26" s="45">
        <f t="shared" si="1"/>
        <v>130</v>
      </c>
      <c r="BA26" s="44">
        <v>0</v>
      </c>
      <c r="BB26" s="44">
        <v>0</v>
      </c>
      <c r="BC26" s="45">
        <f t="shared" si="52"/>
        <v>0</v>
      </c>
      <c r="BD26" s="49">
        <f t="shared" si="53"/>
        <v>0</v>
      </c>
      <c r="BE26" s="44">
        <v>1</v>
      </c>
      <c r="BF26" s="44">
        <v>1</v>
      </c>
      <c r="BG26" s="47">
        <f t="shared" si="60"/>
        <v>2</v>
      </c>
      <c r="BH26" s="44">
        <v>21</v>
      </c>
      <c r="BI26" s="44">
        <v>5</v>
      </c>
      <c r="BJ26" s="45">
        <v>26</v>
      </c>
      <c r="BK26" s="44">
        <v>65</v>
      </c>
      <c r="BL26" s="44">
        <v>65</v>
      </c>
      <c r="BM26" s="45">
        <f t="shared" si="56"/>
        <v>130</v>
      </c>
      <c r="BN26" s="45">
        <f t="shared" si="26"/>
        <v>130</v>
      </c>
    </row>
    <row r="27" spans="1:66" s="188" customFormat="1" ht="19.5" hidden="1" customHeight="1" x14ac:dyDescent="0.25">
      <c r="A27" s="185" t="s">
        <v>21</v>
      </c>
      <c r="B27" s="186">
        <v>43</v>
      </c>
      <c r="C27" s="186">
        <v>46</v>
      </c>
      <c r="D27" s="187">
        <f t="shared" si="34"/>
        <v>89</v>
      </c>
      <c r="E27" s="11">
        <f t="shared" si="35"/>
        <v>89</v>
      </c>
      <c r="F27" s="186">
        <v>37</v>
      </c>
      <c r="G27" s="186">
        <v>44</v>
      </c>
      <c r="H27" s="32">
        <f t="shared" si="36"/>
        <v>81</v>
      </c>
      <c r="I27" s="186">
        <v>6</v>
      </c>
      <c r="J27" s="186">
        <v>2</v>
      </c>
      <c r="K27" s="187">
        <f t="shared" si="37"/>
        <v>8</v>
      </c>
      <c r="L27" s="186">
        <v>1</v>
      </c>
      <c r="M27" s="186">
        <v>1</v>
      </c>
      <c r="N27" s="187">
        <f t="shared" si="38"/>
        <v>2</v>
      </c>
      <c r="O27" s="186">
        <v>0</v>
      </c>
      <c r="P27" s="186">
        <v>0</v>
      </c>
      <c r="Q27" s="187">
        <f t="shared" si="39"/>
        <v>0</v>
      </c>
      <c r="R27" s="187">
        <v>43</v>
      </c>
      <c r="S27" s="187">
        <v>46</v>
      </c>
      <c r="T27" s="187">
        <f t="shared" si="40"/>
        <v>89</v>
      </c>
      <c r="U27" s="186">
        <v>0</v>
      </c>
      <c r="V27" s="186">
        <v>0</v>
      </c>
      <c r="W27" s="187">
        <f t="shared" si="41"/>
        <v>0</v>
      </c>
      <c r="X27" s="32">
        <f t="shared" si="42"/>
        <v>89</v>
      </c>
      <c r="Y27" s="145">
        <f t="shared" si="43"/>
        <v>89</v>
      </c>
      <c r="Z27" s="189">
        <v>80</v>
      </c>
      <c r="AA27" s="189">
        <v>34</v>
      </c>
      <c r="AB27" s="189">
        <v>25</v>
      </c>
      <c r="AC27" s="45">
        <f t="shared" si="44"/>
        <v>59</v>
      </c>
      <c r="AD27" s="191">
        <v>34</v>
      </c>
      <c r="AE27" s="191">
        <v>25</v>
      </c>
      <c r="AF27" s="45">
        <f t="shared" si="45"/>
        <v>59</v>
      </c>
      <c r="AG27" s="190">
        <v>2</v>
      </c>
      <c r="AH27" s="191">
        <v>24</v>
      </c>
      <c r="AI27" s="191">
        <v>23</v>
      </c>
      <c r="AJ27" s="259">
        <f t="shared" si="46"/>
        <v>47</v>
      </c>
      <c r="AK27" s="190">
        <v>2</v>
      </c>
      <c r="AL27" s="191">
        <v>0</v>
      </c>
      <c r="AM27" s="191">
        <v>0</v>
      </c>
      <c r="AN27" s="190">
        <f t="shared" si="47"/>
        <v>0</v>
      </c>
      <c r="AO27" s="190">
        <v>0</v>
      </c>
      <c r="AP27" s="46">
        <f t="shared" si="48"/>
        <v>58</v>
      </c>
      <c r="AQ27" s="46">
        <f t="shared" si="48"/>
        <v>48</v>
      </c>
      <c r="AR27" s="45">
        <f t="shared" si="49"/>
        <v>106</v>
      </c>
      <c r="AS27" s="192">
        <f t="shared" si="50"/>
        <v>4</v>
      </c>
      <c r="AT27" s="45">
        <f t="shared" si="57"/>
        <v>59</v>
      </c>
      <c r="AU27" s="191">
        <v>0</v>
      </c>
      <c r="AV27" s="191">
        <v>0</v>
      </c>
      <c r="AW27" s="190">
        <f t="shared" si="51"/>
        <v>0</v>
      </c>
      <c r="AX27" s="46">
        <f t="shared" si="58"/>
        <v>24</v>
      </c>
      <c r="AY27" s="46">
        <f t="shared" si="59"/>
        <v>23</v>
      </c>
      <c r="AZ27" s="190">
        <f t="shared" si="1"/>
        <v>47</v>
      </c>
      <c r="BA27" s="191">
        <v>0</v>
      </c>
      <c r="BB27" s="191">
        <v>0</v>
      </c>
      <c r="BC27" s="190">
        <f t="shared" si="52"/>
        <v>0</v>
      </c>
      <c r="BD27" s="49">
        <f t="shared" si="53"/>
        <v>0</v>
      </c>
      <c r="BE27" s="191">
        <v>0</v>
      </c>
      <c r="BF27" s="191">
        <v>0</v>
      </c>
      <c r="BG27" s="47">
        <f>BE27+BF27</f>
        <v>0</v>
      </c>
      <c r="BH27" s="191">
        <v>5</v>
      </c>
      <c r="BI27" s="191">
        <v>3</v>
      </c>
      <c r="BJ27" s="190">
        <f t="shared" si="55"/>
        <v>8</v>
      </c>
      <c r="BK27" s="191">
        <v>24</v>
      </c>
      <c r="BL27" s="191">
        <v>23</v>
      </c>
      <c r="BM27" s="190">
        <f t="shared" si="56"/>
        <v>47</v>
      </c>
      <c r="BN27" s="190">
        <f t="shared" si="26"/>
        <v>47</v>
      </c>
    </row>
    <row r="28" spans="1:66" ht="19.5" hidden="1" customHeight="1" x14ac:dyDescent="0.25">
      <c r="A28" s="3" t="s">
        <v>22</v>
      </c>
      <c r="B28" s="10">
        <v>0</v>
      </c>
      <c r="C28" s="10">
        <v>0</v>
      </c>
      <c r="D28" s="12">
        <v>0</v>
      </c>
      <c r="E28" s="11">
        <f t="shared" si="35"/>
        <v>0</v>
      </c>
      <c r="F28" s="10">
        <v>0</v>
      </c>
      <c r="G28" s="10">
        <v>0</v>
      </c>
      <c r="H28" s="32">
        <f t="shared" si="36"/>
        <v>0</v>
      </c>
      <c r="I28" s="10">
        <v>0</v>
      </c>
      <c r="J28" s="10">
        <v>0</v>
      </c>
      <c r="K28" s="32">
        <v>0</v>
      </c>
      <c r="L28" s="10">
        <v>0</v>
      </c>
      <c r="M28" s="10">
        <v>0</v>
      </c>
      <c r="N28" s="12">
        <v>0</v>
      </c>
      <c r="O28" s="10">
        <v>0</v>
      </c>
      <c r="P28" s="10">
        <v>0</v>
      </c>
      <c r="Q28" s="12">
        <v>0</v>
      </c>
      <c r="R28" s="12">
        <v>0</v>
      </c>
      <c r="S28" s="12">
        <v>0</v>
      </c>
      <c r="T28" s="12">
        <v>0</v>
      </c>
      <c r="U28" s="10">
        <v>0</v>
      </c>
      <c r="V28" s="10">
        <v>0</v>
      </c>
      <c r="W28" s="12">
        <v>0</v>
      </c>
      <c r="X28" s="32">
        <v>0</v>
      </c>
      <c r="Y28" s="145">
        <v>0</v>
      </c>
      <c r="Z28" s="34">
        <v>0</v>
      </c>
      <c r="AA28" s="34">
        <v>0</v>
      </c>
      <c r="AB28" s="34">
        <v>0</v>
      </c>
      <c r="AC28" s="45">
        <f t="shared" si="44"/>
        <v>0</v>
      </c>
      <c r="AD28" s="44">
        <v>0</v>
      </c>
      <c r="AE28" s="44">
        <v>0</v>
      </c>
      <c r="AF28" s="45">
        <f t="shared" si="45"/>
        <v>0</v>
      </c>
      <c r="AG28" s="45">
        <v>0</v>
      </c>
      <c r="AH28" s="44">
        <v>0</v>
      </c>
      <c r="AI28" s="44">
        <v>0</v>
      </c>
      <c r="AJ28" s="259">
        <f t="shared" si="46"/>
        <v>0</v>
      </c>
      <c r="AK28" s="45">
        <v>0</v>
      </c>
      <c r="AL28" s="44">
        <v>0</v>
      </c>
      <c r="AM28" s="44">
        <v>0</v>
      </c>
      <c r="AN28" s="45">
        <v>0</v>
      </c>
      <c r="AO28" s="45">
        <v>0</v>
      </c>
      <c r="AP28" s="44">
        <v>0</v>
      </c>
      <c r="AQ28" s="44">
        <v>0</v>
      </c>
      <c r="AR28" s="45">
        <f t="shared" si="49"/>
        <v>0</v>
      </c>
      <c r="AS28" s="45">
        <v>0</v>
      </c>
      <c r="AT28" s="45">
        <v>0</v>
      </c>
      <c r="AU28" s="44">
        <v>0</v>
      </c>
      <c r="AV28" s="44">
        <v>0</v>
      </c>
      <c r="AW28" s="45">
        <v>0</v>
      </c>
      <c r="AX28" s="46">
        <v>0</v>
      </c>
      <c r="AY28" s="46">
        <v>0</v>
      </c>
      <c r="AZ28" s="45">
        <f t="shared" si="1"/>
        <v>0</v>
      </c>
      <c r="BA28" s="44">
        <v>0</v>
      </c>
      <c r="BB28" s="44">
        <v>0</v>
      </c>
      <c r="BC28" s="45">
        <v>0</v>
      </c>
      <c r="BD28" s="49">
        <f t="shared" si="53"/>
        <v>0</v>
      </c>
      <c r="BE28" s="44">
        <v>0</v>
      </c>
      <c r="BF28" s="44">
        <v>0</v>
      </c>
      <c r="BG28" s="45">
        <v>0</v>
      </c>
      <c r="BH28" s="44">
        <v>0</v>
      </c>
      <c r="BI28" s="44">
        <v>0</v>
      </c>
      <c r="BJ28" s="45">
        <v>0</v>
      </c>
      <c r="BK28" s="44">
        <v>0</v>
      </c>
      <c r="BL28" s="44">
        <v>0</v>
      </c>
      <c r="BM28" s="45">
        <v>0</v>
      </c>
      <c r="BN28" s="44">
        <v>0</v>
      </c>
    </row>
    <row r="29" spans="1:66" s="103" customFormat="1" ht="19.5" hidden="1" customHeight="1" x14ac:dyDescent="0.25">
      <c r="A29" s="101" t="s">
        <v>23</v>
      </c>
      <c r="B29" s="104">
        <v>98</v>
      </c>
      <c r="C29" s="104">
        <v>95</v>
      </c>
      <c r="D29" s="12">
        <f t="shared" si="34"/>
        <v>193</v>
      </c>
      <c r="E29" s="11">
        <f t="shared" si="35"/>
        <v>193</v>
      </c>
      <c r="F29" s="104">
        <v>79</v>
      </c>
      <c r="G29" s="104">
        <v>88</v>
      </c>
      <c r="H29" s="32">
        <f t="shared" si="36"/>
        <v>167</v>
      </c>
      <c r="I29" s="104">
        <v>19</v>
      </c>
      <c r="J29" s="104">
        <v>7</v>
      </c>
      <c r="K29" s="32">
        <f t="shared" si="37"/>
        <v>26</v>
      </c>
      <c r="L29" s="104">
        <v>13</v>
      </c>
      <c r="M29" s="104">
        <v>4</v>
      </c>
      <c r="N29" s="102">
        <f t="shared" si="38"/>
        <v>17</v>
      </c>
      <c r="O29" s="104">
        <v>27</v>
      </c>
      <c r="P29" s="104">
        <v>32</v>
      </c>
      <c r="Q29" s="102">
        <f t="shared" si="39"/>
        <v>59</v>
      </c>
      <c r="R29" s="102">
        <v>93</v>
      </c>
      <c r="S29" s="102">
        <v>92</v>
      </c>
      <c r="T29" s="102">
        <f t="shared" si="40"/>
        <v>185</v>
      </c>
      <c r="U29" s="104">
        <v>5</v>
      </c>
      <c r="V29" s="104">
        <v>3</v>
      </c>
      <c r="W29" s="102">
        <f t="shared" si="41"/>
        <v>8</v>
      </c>
      <c r="X29" s="32">
        <f t="shared" si="42"/>
        <v>193</v>
      </c>
      <c r="Y29" s="145">
        <f t="shared" si="43"/>
        <v>193</v>
      </c>
      <c r="Z29" s="35">
        <v>90</v>
      </c>
      <c r="AA29" s="35">
        <v>40</v>
      </c>
      <c r="AB29" s="35">
        <v>38</v>
      </c>
      <c r="AC29" s="45">
        <f t="shared" si="44"/>
        <v>78</v>
      </c>
      <c r="AD29" s="46">
        <v>40</v>
      </c>
      <c r="AE29" s="46">
        <v>38</v>
      </c>
      <c r="AF29" s="45">
        <f t="shared" si="45"/>
        <v>78</v>
      </c>
      <c r="AG29" s="47">
        <v>3</v>
      </c>
      <c r="AH29" s="46">
        <v>43</v>
      </c>
      <c r="AI29" s="46">
        <v>34</v>
      </c>
      <c r="AJ29" s="259">
        <f t="shared" si="46"/>
        <v>77</v>
      </c>
      <c r="AK29" s="47">
        <v>2</v>
      </c>
      <c r="AL29" s="46">
        <v>26</v>
      </c>
      <c r="AM29" s="46">
        <v>28</v>
      </c>
      <c r="AN29" s="47">
        <f t="shared" si="47"/>
        <v>54</v>
      </c>
      <c r="AO29" s="47">
        <v>2</v>
      </c>
      <c r="AP29" s="46">
        <f t="shared" si="48"/>
        <v>109</v>
      </c>
      <c r="AQ29" s="46">
        <f t="shared" si="48"/>
        <v>100</v>
      </c>
      <c r="AR29" s="45">
        <f t="shared" si="49"/>
        <v>209</v>
      </c>
      <c r="AS29" s="45">
        <f t="shared" si="50"/>
        <v>7</v>
      </c>
      <c r="AT29" s="45">
        <v>78</v>
      </c>
      <c r="AU29" s="46">
        <v>1</v>
      </c>
      <c r="AV29" s="46">
        <v>0</v>
      </c>
      <c r="AW29" s="47">
        <f t="shared" si="51"/>
        <v>1</v>
      </c>
      <c r="AX29" s="46">
        <f t="shared" ref="AX29:AX30" si="61">AH29+AL29</f>
        <v>69</v>
      </c>
      <c r="AY29" s="46">
        <f t="shared" ref="AY29:AY30" si="62">AI29+AM29</f>
        <v>62</v>
      </c>
      <c r="AZ29" s="47">
        <f t="shared" si="1"/>
        <v>131</v>
      </c>
      <c r="BA29" s="46">
        <v>26</v>
      </c>
      <c r="BB29" s="46">
        <v>28</v>
      </c>
      <c r="BC29" s="47">
        <f t="shared" si="52"/>
        <v>54</v>
      </c>
      <c r="BD29" s="49">
        <f t="shared" si="53"/>
        <v>54</v>
      </c>
      <c r="BE29" s="46">
        <v>0</v>
      </c>
      <c r="BF29" s="46">
        <v>0</v>
      </c>
      <c r="BG29" s="47">
        <f t="shared" si="54"/>
        <v>0</v>
      </c>
      <c r="BH29" s="46">
        <v>6</v>
      </c>
      <c r="BI29" s="46">
        <v>5</v>
      </c>
      <c r="BJ29" s="47">
        <f t="shared" si="55"/>
        <v>11</v>
      </c>
      <c r="BK29" s="46">
        <v>69</v>
      </c>
      <c r="BL29" s="46">
        <v>62</v>
      </c>
      <c r="BM29" s="47">
        <f t="shared" si="56"/>
        <v>131</v>
      </c>
      <c r="BN29" s="46">
        <f t="shared" si="26"/>
        <v>131</v>
      </c>
    </row>
    <row r="30" spans="1:66" ht="24" hidden="1" customHeight="1" x14ac:dyDescent="0.25">
      <c r="A30" s="3" t="s">
        <v>24</v>
      </c>
      <c r="B30" s="10">
        <v>162</v>
      </c>
      <c r="C30" s="10">
        <v>172</v>
      </c>
      <c r="D30" s="12">
        <f t="shared" si="34"/>
        <v>334</v>
      </c>
      <c r="E30" s="11">
        <f t="shared" si="35"/>
        <v>334</v>
      </c>
      <c r="F30" s="10">
        <v>118</v>
      </c>
      <c r="G30" s="10">
        <v>141</v>
      </c>
      <c r="H30" s="32">
        <f t="shared" si="36"/>
        <v>259</v>
      </c>
      <c r="I30" s="10">
        <v>44</v>
      </c>
      <c r="J30" s="10">
        <v>31</v>
      </c>
      <c r="K30" s="12">
        <f t="shared" si="37"/>
        <v>75</v>
      </c>
      <c r="L30" s="10">
        <v>36</v>
      </c>
      <c r="M30" s="10">
        <v>25</v>
      </c>
      <c r="N30" s="12">
        <f t="shared" si="38"/>
        <v>61</v>
      </c>
      <c r="O30" s="10">
        <v>41</v>
      </c>
      <c r="P30" s="10">
        <v>43</v>
      </c>
      <c r="Q30" s="12">
        <f t="shared" si="39"/>
        <v>84</v>
      </c>
      <c r="R30" s="12">
        <v>158</v>
      </c>
      <c r="S30" s="12">
        <v>164</v>
      </c>
      <c r="T30" s="12">
        <f t="shared" si="40"/>
        <v>322</v>
      </c>
      <c r="U30" s="10">
        <v>4</v>
      </c>
      <c r="V30" s="10">
        <v>8</v>
      </c>
      <c r="W30" s="12">
        <f t="shared" si="41"/>
        <v>12</v>
      </c>
      <c r="X30" s="32">
        <f t="shared" si="42"/>
        <v>334</v>
      </c>
      <c r="Y30" s="145">
        <f t="shared" si="43"/>
        <v>334</v>
      </c>
      <c r="Z30" s="34">
        <v>143</v>
      </c>
      <c r="AA30" s="34">
        <v>68</v>
      </c>
      <c r="AB30" s="34">
        <v>78</v>
      </c>
      <c r="AC30" s="45">
        <f t="shared" si="44"/>
        <v>146</v>
      </c>
      <c r="AD30" s="44">
        <v>68</v>
      </c>
      <c r="AE30" s="44">
        <v>78</v>
      </c>
      <c r="AF30" s="45">
        <f t="shared" si="45"/>
        <v>146</v>
      </c>
      <c r="AG30" s="45">
        <v>3</v>
      </c>
      <c r="AH30" s="44">
        <v>66</v>
      </c>
      <c r="AI30" s="44">
        <v>69</v>
      </c>
      <c r="AJ30" s="259">
        <f t="shared" si="46"/>
        <v>135</v>
      </c>
      <c r="AK30" s="45">
        <v>3</v>
      </c>
      <c r="AL30" s="44">
        <v>46</v>
      </c>
      <c r="AM30" s="44">
        <v>52</v>
      </c>
      <c r="AN30" s="45">
        <f t="shared" si="47"/>
        <v>98</v>
      </c>
      <c r="AO30" s="45">
        <v>3</v>
      </c>
      <c r="AP30" s="46">
        <f t="shared" si="48"/>
        <v>180</v>
      </c>
      <c r="AQ30" s="46">
        <f t="shared" si="48"/>
        <v>199</v>
      </c>
      <c r="AR30" s="45">
        <f t="shared" si="49"/>
        <v>379</v>
      </c>
      <c r="AS30" s="45">
        <f t="shared" si="50"/>
        <v>9</v>
      </c>
      <c r="AT30" s="45">
        <f t="shared" ref="AT30" si="63">AD30+AE30</f>
        <v>146</v>
      </c>
      <c r="AU30" s="44">
        <v>2</v>
      </c>
      <c r="AV30" s="44">
        <v>3</v>
      </c>
      <c r="AW30" s="45">
        <f t="shared" si="51"/>
        <v>5</v>
      </c>
      <c r="AX30" s="46">
        <f t="shared" si="61"/>
        <v>112</v>
      </c>
      <c r="AY30" s="46">
        <f t="shared" si="62"/>
        <v>121</v>
      </c>
      <c r="AZ30" s="45">
        <f t="shared" si="1"/>
        <v>233</v>
      </c>
      <c r="BA30" s="44">
        <v>46</v>
      </c>
      <c r="BB30" s="44">
        <v>52</v>
      </c>
      <c r="BC30" s="45">
        <f t="shared" si="52"/>
        <v>98</v>
      </c>
      <c r="BD30" s="49">
        <f t="shared" si="53"/>
        <v>98</v>
      </c>
      <c r="BE30" s="44">
        <v>4</v>
      </c>
      <c r="BF30" s="44">
        <v>7</v>
      </c>
      <c r="BG30" s="47">
        <f t="shared" si="54"/>
        <v>11</v>
      </c>
      <c r="BH30" s="44">
        <v>7</v>
      </c>
      <c r="BI30" s="44">
        <v>6</v>
      </c>
      <c r="BJ30" s="45">
        <f t="shared" si="55"/>
        <v>13</v>
      </c>
      <c r="BK30" s="44">
        <v>112</v>
      </c>
      <c r="BL30" s="44">
        <v>121</v>
      </c>
      <c r="BM30" s="45">
        <f t="shared" si="56"/>
        <v>233</v>
      </c>
      <c r="BN30" s="46">
        <f t="shared" si="26"/>
        <v>233</v>
      </c>
    </row>
    <row r="31" spans="1:66" s="141" customFormat="1" ht="12.75" hidden="1" customHeight="1" x14ac:dyDescent="0.25">
      <c r="A31" s="137" t="s">
        <v>25</v>
      </c>
      <c r="B31" s="138">
        <v>43</v>
      </c>
      <c r="C31" s="138">
        <v>44</v>
      </c>
      <c r="D31" s="12">
        <f t="shared" si="34"/>
        <v>87</v>
      </c>
      <c r="E31" s="140">
        <f t="shared" si="35"/>
        <v>87</v>
      </c>
      <c r="F31" s="138">
        <v>35</v>
      </c>
      <c r="G31" s="138">
        <v>41</v>
      </c>
      <c r="H31" s="139">
        <f t="shared" si="36"/>
        <v>76</v>
      </c>
      <c r="I31" s="138">
        <v>8</v>
      </c>
      <c r="J31" s="138">
        <v>3</v>
      </c>
      <c r="K31" s="32">
        <f t="shared" si="37"/>
        <v>11</v>
      </c>
      <c r="L31" s="138">
        <v>3</v>
      </c>
      <c r="M31" s="138">
        <v>0</v>
      </c>
      <c r="N31" s="139">
        <f t="shared" si="38"/>
        <v>3</v>
      </c>
      <c r="O31" s="138">
        <v>13</v>
      </c>
      <c r="P31" s="138">
        <v>12</v>
      </c>
      <c r="Q31" s="139">
        <f t="shared" si="39"/>
        <v>25</v>
      </c>
      <c r="R31" s="139">
        <v>43</v>
      </c>
      <c r="S31" s="139">
        <v>44</v>
      </c>
      <c r="T31" s="139">
        <f t="shared" si="40"/>
        <v>87</v>
      </c>
      <c r="U31" s="138">
        <v>0</v>
      </c>
      <c r="V31" s="138">
        <v>0</v>
      </c>
      <c r="W31" s="139">
        <f t="shared" si="41"/>
        <v>0</v>
      </c>
      <c r="X31" s="32">
        <f t="shared" si="42"/>
        <v>87</v>
      </c>
      <c r="Y31" s="145">
        <f t="shared" si="43"/>
        <v>87</v>
      </c>
      <c r="Z31" s="35">
        <v>50</v>
      </c>
      <c r="AA31" s="35">
        <v>21</v>
      </c>
      <c r="AB31" s="35">
        <v>24</v>
      </c>
      <c r="AC31" s="47">
        <f t="shared" si="44"/>
        <v>45</v>
      </c>
      <c r="AD31" s="46">
        <v>21</v>
      </c>
      <c r="AE31" s="46">
        <v>24</v>
      </c>
      <c r="AF31" s="47">
        <f t="shared" si="45"/>
        <v>45</v>
      </c>
      <c r="AG31" s="47">
        <v>2</v>
      </c>
      <c r="AH31" s="46">
        <v>21</v>
      </c>
      <c r="AI31" s="46">
        <v>12</v>
      </c>
      <c r="AJ31" s="47">
        <f t="shared" si="46"/>
        <v>33</v>
      </c>
      <c r="AK31" s="47">
        <v>2</v>
      </c>
      <c r="AL31" s="46">
        <v>8</v>
      </c>
      <c r="AM31" s="46">
        <v>15</v>
      </c>
      <c r="AN31" s="47">
        <f t="shared" si="47"/>
        <v>23</v>
      </c>
      <c r="AO31" s="47">
        <v>1</v>
      </c>
      <c r="AP31" s="46">
        <f t="shared" si="48"/>
        <v>50</v>
      </c>
      <c r="AQ31" s="46">
        <f t="shared" si="48"/>
        <v>51</v>
      </c>
      <c r="AR31" s="47">
        <f t="shared" si="49"/>
        <v>101</v>
      </c>
      <c r="AS31" s="45">
        <f t="shared" si="50"/>
        <v>5</v>
      </c>
      <c r="AT31" s="45">
        <v>101</v>
      </c>
      <c r="AU31" s="46">
        <v>1</v>
      </c>
      <c r="AV31" s="46">
        <v>3</v>
      </c>
      <c r="AW31" s="47">
        <f t="shared" si="51"/>
        <v>4</v>
      </c>
      <c r="AX31" s="46">
        <v>29</v>
      </c>
      <c r="AY31" s="46">
        <v>27</v>
      </c>
      <c r="AZ31" s="47">
        <f t="shared" si="1"/>
        <v>56</v>
      </c>
      <c r="BA31" s="46">
        <v>8</v>
      </c>
      <c r="BB31" s="46">
        <v>15</v>
      </c>
      <c r="BC31" s="47">
        <f t="shared" si="52"/>
        <v>23</v>
      </c>
      <c r="BD31" s="49">
        <f t="shared" si="53"/>
        <v>23</v>
      </c>
      <c r="BE31" s="46">
        <v>0</v>
      </c>
      <c r="BF31" s="46">
        <v>0</v>
      </c>
      <c r="BG31" s="47">
        <f t="shared" si="54"/>
        <v>0</v>
      </c>
      <c r="BH31" s="46">
        <v>5</v>
      </c>
      <c r="BI31" s="46">
        <v>0</v>
      </c>
      <c r="BJ31" s="47">
        <f t="shared" si="55"/>
        <v>5</v>
      </c>
      <c r="BK31" s="46">
        <v>29</v>
      </c>
      <c r="BL31" s="46">
        <v>27</v>
      </c>
      <c r="BM31" s="47">
        <f t="shared" si="56"/>
        <v>56</v>
      </c>
      <c r="BN31" s="210">
        <f t="shared" si="26"/>
        <v>56</v>
      </c>
    </row>
    <row r="32" spans="1:66" ht="30" hidden="1" customHeight="1" x14ac:dyDescent="0.25">
      <c r="A32" s="3" t="s">
        <v>26</v>
      </c>
      <c r="B32" s="10">
        <v>35</v>
      </c>
      <c r="C32" s="10">
        <v>41</v>
      </c>
      <c r="D32" s="12">
        <f t="shared" si="34"/>
        <v>76</v>
      </c>
      <c r="E32" s="11">
        <f t="shared" si="35"/>
        <v>76</v>
      </c>
      <c r="F32" s="10">
        <v>32</v>
      </c>
      <c r="G32" s="10">
        <v>38</v>
      </c>
      <c r="H32" s="12">
        <f t="shared" si="36"/>
        <v>70</v>
      </c>
      <c r="I32" s="10">
        <v>3</v>
      </c>
      <c r="J32" s="10">
        <v>3</v>
      </c>
      <c r="K32" s="32">
        <f t="shared" si="37"/>
        <v>6</v>
      </c>
      <c r="L32" s="10">
        <v>3</v>
      </c>
      <c r="M32" s="10">
        <v>2</v>
      </c>
      <c r="N32" s="12">
        <f t="shared" si="38"/>
        <v>5</v>
      </c>
      <c r="O32" s="10">
        <v>11</v>
      </c>
      <c r="P32" s="10">
        <v>10</v>
      </c>
      <c r="Q32" s="12">
        <f t="shared" si="39"/>
        <v>21</v>
      </c>
      <c r="R32" s="12">
        <v>35</v>
      </c>
      <c r="S32" s="12">
        <v>41</v>
      </c>
      <c r="T32" s="12">
        <f t="shared" si="40"/>
        <v>76</v>
      </c>
      <c r="U32" s="10">
        <v>0</v>
      </c>
      <c r="V32" s="10">
        <v>0</v>
      </c>
      <c r="W32" s="12">
        <f t="shared" si="41"/>
        <v>0</v>
      </c>
      <c r="X32" s="32">
        <f t="shared" si="42"/>
        <v>76</v>
      </c>
      <c r="Y32" s="145">
        <f t="shared" si="43"/>
        <v>76</v>
      </c>
      <c r="Z32" s="35">
        <v>30</v>
      </c>
      <c r="AA32" s="35">
        <v>13</v>
      </c>
      <c r="AB32" s="35">
        <v>14</v>
      </c>
      <c r="AC32" s="47">
        <f t="shared" si="44"/>
        <v>27</v>
      </c>
      <c r="AD32" s="46">
        <v>13</v>
      </c>
      <c r="AE32" s="46">
        <v>14</v>
      </c>
      <c r="AF32" s="47">
        <f t="shared" si="45"/>
        <v>27</v>
      </c>
      <c r="AG32" s="47">
        <v>1</v>
      </c>
      <c r="AH32" s="46">
        <v>12</v>
      </c>
      <c r="AI32" s="46">
        <v>17</v>
      </c>
      <c r="AJ32" s="47">
        <f t="shared" si="46"/>
        <v>29</v>
      </c>
      <c r="AK32" s="47">
        <v>2</v>
      </c>
      <c r="AL32" s="46">
        <v>11</v>
      </c>
      <c r="AM32" s="46">
        <v>13</v>
      </c>
      <c r="AN32" s="47">
        <f t="shared" si="47"/>
        <v>24</v>
      </c>
      <c r="AO32" s="47">
        <v>2</v>
      </c>
      <c r="AP32" s="46">
        <f t="shared" si="48"/>
        <v>36</v>
      </c>
      <c r="AQ32" s="46">
        <f t="shared" si="48"/>
        <v>44</v>
      </c>
      <c r="AR32" s="47">
        <f t="shared" si="49"/>
        <v>80</v>
      </c>
      <c r="AS32" s="45">
        <f t="shared" si="50"/>
        <v>5</v>
      </c>
      <c r="AT32" s="45">
        <v>80</v>
      </c>
      <c r="AU32" s="46">
        <v>0</v>
      </c>
      <c r="AV32" s="46">
        <v>0</v>
      </c>
      <c r="AW32" s="47">
        <f t="shared" si="51"/>
        <v>0</v>
      </c>
      <c r="AX32" s="46">
        <v>29</v>
      </c>
      <c r="AY32" s="46">
        <v>24</v>
      </c>
      <c r="AZ32" s="47">
        <f t="shared" si="1"/>
        <v>53</v>
      </c>
      <c r="BA32" s="46">
        <v>11</v>
      </c>
      <c r="BB32" s="46">
        <v>13</v>
      </c>
      <c r="BC32" s="47">
        <f t="shared" si="52"/>
        <v>24</v>
      </c>
      <c r="BD32" s="49">
        <f t="shared" si="53"/>
        <v>24</v>
      </c>
      <c r="BE32" s="46">
        <v>0</v>
      </c>
      <c r="BF32" s="46">
        <v>0</v>
      </c>
      <c r="BG32" s="47">
        <f t="shared" si="54"/>
        <v>0</v>
      </c>
      <c r="BH32" s="46">
        <v>4</v>
      </c>
      <c r="BI32" s="46">
        <v>1</v>
      </c>
      <c r="BJ32" s="47">
        <f>BH32+BI32</f>
        <v>5</v>
      </c>
      <c r="BK32" s="46">
        <v>29</v>
      </c>
      <c r="BL32" s="46">
        <v>24</v>
      </c>
      <c r="BM32" s="47">
        <f t="shared" si="56"/>
        <v>53</v>
      </c>
      <c r="BN32" s="46">
        <f t="shared" si="26"/>
        <v>53</v>
      </c>
    </row>
    <row r="33" spans="1:66" ht="21.75" hidden="1" customHeight="1" x14ac:dyDescent="0.25">
      <c r="A33" s="3" t="s">
        <v>27</v>
      </c>
      <c r="B33" s="10">
        <v>43</v>
      </c>
      <c r="C33" s="10">
        <v>55</v>
      </c>
      <c r="D33" s="12">
        <f t="shared" si="34"/>
        <v>98</v>
      </c>
      <c r="E33" s="11">
        <f t="shared" si="35"/>
        <v>98</v>
      </c>
      <c r="F33" s="10">
        <v>40</v>
      </c>
      <c r="G33" s="10">
        <v>53</v>
      </c>
      <c r="H33" s="12">
        <f t="shared" si="36"/>
        <v>93</v>
      </c>
      <c r="I33" s="10">
        <v>3</v>
      </c>
      <c r="J33" s="10">
        <v>2</v>
      </c>
      <c r="K33" s="32">
        <f t="shared" si="37"/>
        <v>5</v>
      </c>
      <c r="L33" s="10">
        <v>1</v>
      </c>
      <c r="M33" s="10">
        <v>0</v>
      </c>
      <c r="N33" s="12">
        <f t="shared" si="38"/>
        <v>1</v>
      </c>
      <c r="O33" s="10">
        <v>10</v>
      </c>
      <c r="P33" s="10">
        <v>16</v>
      </c>
      <c r="Q33" s="12">
        <f t="shared" si="39"/>
        <v>26</v>
      </c>
      <c r="R33" s="12">
        <v>43</v>
      </c>
      <c r="S33" s="12">
        <v>55</v>
      </c>
      <c r="T33" s="12">
        <f t="shared" si="40"/>
        <v>98</v>
      </c>
      <c r="U33" s="10">
        <v>0</v>
      </c>
      <c r="V33" s="10">
        <v>0</v>
      </c>
      <c r="W33" s="12">
        <f t="shared" si="41"/>
        <v>0</v>
      </c>
      <c r="X33" s="32">
        <f t="shared" si="42"/>
        <v>98</v>
      </c>
      <c r="Y33" s="145">
        <f t="shared" si="43"/>
        <v>98</v>
      </c>
      <c r="Z33" s="35">
        <v>50</v>
      </c>
      <c r="AA33" s="35">
        <v>23</v>
      </c>
      <c r="AB33" s="35">
        <v>14</v>
      </c>
      <c r="AC33" s="47">
        <f t="shared" si="44"/>
        <v>37</v>
      </c>
      <c r="AD33" s="46">
        <v>23</v>
      </c>
      <c r="AE33" s="46">
        <v>14</v>
      </c>
      <c r="AF33" s="47">
        <f t="shared" si="45"/>
        <v>37</v>
      </c>
      <c r="AG33" s="47">
        <v>2</v>
      </c>
      <c r="AH33" s="46">
        <v>19</v>
      </c>
      <c r="AI33" s="46">
        <v>17</v>
      </c>
      <c r="AJ33" s="47">
        <f t="shared" si="46"/>
        <v>36</v>
      </c>
      <c r="AK33" s="47">
        <v>2</v>
      </c>
      <c r="AL33" s="46">
        <v>16</v>
      </c>
      <c r="AM33" s="46">
        <v>21</v>
      </c>
      <c r="AN33" s="47">
        <f t="shared" si="47"/>
        <v>37</v>
      </c>
      <c r="AO33" s="47">
        <v>1</v>
      </c>
      <c r="AP33" s="46">
        <f t="shared" si="48"/>
        <v>58</v>
      </c>
      <c r="AQ33" s="46">
        <f t="shared" si="48"/>
        <v>52</v>
      </c>
      <c r="AR33" s="47">
        <f t="shared" si="49"/>
        <v>110</v>
      </c>
      <c r="AS33" s="45">
        <f t="shared" si="50"/>
        <v>5</v>
      </c>
      <c r="AT33" s="45">
        <v>110</v>
      </c>
      <c r="AU33" s="46">
        <v>0</v>
      </c>
      <c r="AV33" s="46">
        <v>0</v>
      </c>
      <c r="AW33" s="47">
        <f t="shared" si="51"/>
        <v>0</v>
      </c>
      <c r="AX33" s="46">
        <v>35</v>
      </c>
      <c r="AY33" s="46">
        <v>38</v>
      </c>
      <c r="AZ33" s="47">
        <f t="shared" si="1"/>
        <v>73</v>
      </c>
      <c r="BA33" s="46">
        <v>16</v>
      </c>
      <c r="BB33" s="46">
        <v>21</v>
      </c>
      <c r="BC33" s="47">
        <f t="shared" si="52"/>
        <v>37</v>
      </c>
      <c r="BD33" s="49">
        <f t="shared" si="53"/>
        <v>37</v>
      </c>
      <c r="BE33" s="46">
        <v>3</v>
      </c>
      <c r="BF33" s="46">
        <v>4</v>
      </c>
      <c r="BG33" s="47">
        <f t="shared" si="54"/>
        <v>7</v>
      </c>
      <c r="BH33" s="46">
        <v>2</v>
      </c>
      <c r="BI33" s="46">
        <v>3</v>
      </c>
      <c r="BJ33" s="47">
        <f t="shared" si="55"/>
        <v>5</v>
      </c>
      <c r="BK33" s="46">
        <v>35</v>
      </c>
      <c r="BL33" s="46">
        <v>38</v>
      </c>
      <c r="BM33" s="47">
        <f t="shared" si="56"/>
        <v>73</v>
      </c>
      <c r="BN33" s="219">
        <f t="shared" si="26"/>
        <v>73</v>
      </c>
    </row>
    <row r="34" spans="1:66" s="94" customFormat="1" ht="15.75" hidden="1" customHeight="1" x14ac:dyDescent="0.25">
      <c r="A34" s="86" t="s">
        <v>28</v>
      </c>
      <c r="B34" s="91">
        <v>36</v>
      </c>
      <c r="C34" s="91">
        <v>49</v>
      </c>
      <c r="D34" s="12">
        <f t="shared" si="34"/>
        <v>85</v>
      </c>
      <c r="E34" s="93">
        <f t="shared" si="35"/>
        <v>85</v>
      </c>
      <c r="F34" s="91">
        <v>22</v>
      </c>
      <c r="G34" s="91">
        <v>41</v>
      </c>
      <c r="H34" s="92">
        <f t="shared" si="36"/>
        <v>63</v>
      </c>
      <c r="I34" s="91">
        <v>14</v>
      </c>
      <c r="J34" s="91">
        <v>8</v>
      </c>
      <c r="K34" s="32">
        <f t="shared" si="37"/>
        <v>22</v>
      </c>
      <c r="L34" s="91">
        <v>7</v>
      </c>
      <c r="M34" s="91">
        <v>1</v>
      </c>
      <c r="N34" s="92">
        <f t="shared" si="38"/>
        <v>8</v>
      </c>
      <c r="O34" s="91">
        <v>12</v>
      </c>
      <c r="P34" s="91">
        <v>15</v>
      </c>
      <c r="Q34" s="92">
        <f t="shared" si="39"/>
        <v>27</v>
      </c>
      <c r="R34" s="92">
        <v>36</v>
      </c>
      <c r="S34" s="92">
        <v>49</v>
      </c>
      <c r="T34" s="92">
        <f t="shared" si="40"/>
        <v>85</v>
      </c>
      <c r="U34" s="91">
        <v>0</v>
      </c>
      <c r="V34" s="91">
        <v>0</v>
      </c>
      <c r="W34" s="92">
        <f>U34+V34</f>
        <v>0</v>
      </c>
      <c r="X34" s="32">
        <f t="shared" si="42"/>
        <v>85</v>
      </c>
      <c r="Y34" s="145">
        <f t="shared" si="43"/>
        <v>85</v>
      </c>
      <c r="Z34" s="87">
        <v>40</v>
      </c>
      <c r="AA34" s="87">
        <v>14</v>
      </c>
      <c r="AB34" s="87">
        <v>20</v>
      </c>
      <c r="AC34" s="88">
        <f t="shared" si="44"/>
        <v>34</v>
      </c>
      <c r="AD34" s="89">
        <v>14</v>
      </c>
      <c r="AE34" s="89">
        <v>20</v>
      </c>
      <c r="AF34" s="88">
        <f t="shared" si="45"/>
        <v>34</v>
      </c>
      <c r="AG34" s="88">
        <v>2</v>
      </c>
      <c r="AH34" s="89">
        <v>20</v>
      </c>
      <c r="AI34" s="89">
        <v>13</v>
      </c>
      <c r="AJ34" s="88">
        <f t="shared" si="46"/>
        <v>33</v>
      </c>
      <c r="AK34" s="88">
        <v>2</v>
      </c>
      <c r="AL34" s="89">
        <v>5</v>
      </c>
      <c r="AM34" s="89">
        <v>20</v>
      </c>
      <c r="AN34" s="88">
        <f t="shared" si="47"/>
        <v>25</v>
      </c>
      <c r="AO34" s="88">
        <v>1</v>
      </c>
      <c r="AP34" s="89">
        <f t="shared" si="48"/>
        <v>39</v>
      </c>
      <c r="AQ34" s="89">
        <f t="shared" si="48"/>
        <v>53</v>
      </c>
      <c r="AR34" s="88">
        <f t="shared" si="49"/>
        <v>92</v>
      </c>
      <c r="AS34" s="90">
        <f t="shared" si="50"/>
        <v>5</v>
      </c>
      <c r="AT34" s="90">
        <v>91</v>
      </c>
      <c r="AU34" s="89">
        <v>1</v>
      </c>
      <c r="AV34" s="89">
        <v>0</v>
      </c>
      <c r="AW34" s="88">
        <f t="shared" si="51"/>
        <v>1</v>
      </c>
      <c r="AX34" s="89">
        <v>25</v>
      </c>
      <c r="AY34" s="89">
        <v>33</v>
      </c>
      <c r="AZ34" s="88">
        <f t="shared" si="1"/>
        <v>58</v>
      </c>
      <c r="BA34" s="89">
        <v>5</v>
      </c>
      <c r="BB34" s="89">
        <v>20</v>
      </c>
      <c r="BC34" s="88">
        <f t="shared" si="52"/>
        <v>25</v>
      </c>
      <c r="BD34" s="49">
        <f t="shared" si="53"/>
        <v>25</v>
      </c>
      <c r="BE34" s="89">
        <v>0</v>
      </c>
      <c r="BF34" s="89">
        <v>0</v>
      </c>
      <c r="BG34" s="88">
        <f t="shared" si="54"/>
        <v>0</v>
      </c>
      <c r="BH34" s="89">
        <v>4</v>
      </c>
      <c r="BI34" s="89">
        <v>1</v>
      </c>
      <c r="BJ34" s="88">
        <f t="shared" si="55"/>
        <v>5</v>
      </c>
      <c r="BK34" s="89">
        <v>25</v>
      </c>
      <c r="BL34" s="89">
        <v>33</v>
      </c>
      <c r="BM34" s="88">
        <f>BK34+BL34</f>
        <v>58</v>
      </c>
      <c r="BN34" s="243">
        <f t="shared" si="26"/>
        <v>58</v>
      </c>
    </row>
    <row r="35" spans="1:66" s="172" customFormat="1" ht="18" hidden="1" customHeight="1" x14ac:dyDescent="0.25">
      <c r="A35" s="168" t="s">
        <v>29</v>
      </c>
      <c r="B35" s="169">
        <v>48</v>
      </c>
      <c r="C35" s="169">
        <v>47</v>
      </c>
      <c r="D35" s="12">
        <f t="shared" si="34"/>
        <v>95</v>
      </c>
      <c r="E35" s="171">
        <f t="shared" si="35"/>
        <v>95</v>
      </c>
      <c r="F35" s="169">
        <v>37</v>
      </c>
      <c r="G35" s="169">
        <v>47</v>
      </c>
      <c r="H35" s="170">
        <f t="shared" si="36"/>
        <v>84</v>
      </c>
      <c r="I35" s="169">
        <v>11</v>
      </c>
      <c r="J35" s="169">
        <v>0</v>
      </c>
      <c r="K35" s="32">
        <f t="shared" si="37"/>
        <v>11</v>
      </c>
      <c r="L35" s="169">
        <v>4</v>
      </c>
      <c r="M35" s="169">
        <v>0</v>
      </c>
      <c r="N35" s="170">
        <f t="shared" si="38"/>
        <v>4</v>
      </c>
      <c r="O35" s="169">
        <v>14</v>
      </c>
      <c r="P35" s="169">
        <v>16</v>
      </c>
      <c r="Q35" s="170">
        <f t="shared" si="39"/>
        <v>30</v>
      </c>
      <c r="R35" s="170">
        <v>48</v>
      </c>
      <c r="S35" s="170">
        <v>47</v>
      </c>
      <c r="T35" s="170">
        <f t="shared" si="40"/>
        <v>95</v>
      </c>
      <c r="U35" s="169">
        <v>0</v>
      </c>
      <c r="V35" s="169">
        <v>0</v>
      </c>
      <c r="W35" s="170">
        <f t="shared" si="41"/>
        <v>0</v>
      </c>
      <c r="X35" s="32">
        <f t="shared" si="42"/>
        <v>95</v>
      </c>
      <c r="Y35" s="145">
        <f t="shared" si="43"/>
        <v>95</v>
      </c>
      <c r="Z35" s="173">
        <v>27</v>
      </c>
      <c r="AA35" s="173">
        <v>15</v>
      </c>
      <c r="AB35" s="173">
        <v>12</v>
      </c>
      <c r="AC35" s="174">
        <f t="shared" si="44"/>
        <v>27</v>
      </c>
      <c r="AD35" s="175">
        <v>15</v>
      </c>
      <c r="AE35" s="175">
        <v>12</v>
      </c>
      <c r="AF35" s="174">
        <f t="shared" si="45"/>
        <v>27</v>
      </c>
      <c r="AG35" s="174">
        <v>1</v>
      </c>
      <c r="AH35" s="175">
        <v>17</v>
      </c>
      <c r="AI35" s="175">
        <v>19</v>
      </c>
      <c r="AJ35" s="174">
        <f t="shared" si="46"/>
        <v>36</v>
      </c>
      <c r="AK35" s="174">
        <v>2</v>
      </c>
      <c r="AL35" s="175">
        <v>14</v>
      </c>
      <c r="AM35" s="175">
        <v>10</v>
      </c>
      <c r="AN35" s="174">
        <f t="shared" si="47"/>
        <v>24</v>
      </c>
      <c r="AO35" s="174">
        <v>2</v>
      </c>
      <c r="AP35" s="175">
        <f t="shared" si="48"/>
        <v>46</v>
      </c>
      <c r="AQ35" s="175">
        <f t="shared" si="48"/>
        <v>41</v>
      </c>
      <c r="AR35" s="174">
        <f t="shared" si="49"/>
        <v>87</v>
      </c>
      <c r="AS35" s="176">
        <f t="shared" si="50"/>
        <v>5</v>
      </c>
      <c r="AT35" s="176">
        <f>AP35+AQ35</f>
        <v>87</v>
      </c>
      <c r="AU35" s="175">
        <v>0</v>
      </c>
      <c r="AV35" s="175">
        <v>0</v>
      </c>
      <c r="AW35" s="174">
        <f t="shared" si="51"/>
        <v>0</v>
      </c>
      <c r="AX35" s="175">
        <v>31</v>
      </c>
      <c r="AY35" s="175">
        <v>29</v>
      </c>
      <c r="AZ35" s="88">
        <f t="shared" si="1"/>
        <v>60</v>
      </c>
      <c r="BA35" s="175">
        <v>3</v>
      </c>
      <c r="BB35" s="175">
        <v>10</v>
      </c>
      <c r="BC35" s="174">
        <f t="shared" si="52"/>
        <v>13</v>
      </c>
      <c r="BD35" s="49">
        <f t="shared" si="53"/>
        <v>24</v>
      </c>
      <c r="BE35" s="175">
        <v>0</v>
      </c>
      <c r="BF35" s="175">
        <v>0</v>
      </c>
      <c r="BG35" s="174">
        <f t="shared" si="54"/>
        <v>0</v>
      </c>
      <c r="BH35" s="175">
        <v>2</v>
      </c>
      <c r="BI35" s="175">
        <v>3</v>
      </c>
      <c r="BJ35" s="174">
        <f t="shared" si="55"/>
        <v>5</v>
      </c>
      <c r="BK35" s="175">
        <v>31</v>
      </c>
      <c r="BL35" s="175">
        <v>29</v>
      </c>
      <c r="BM35" s="174">
        <f t="shared" si="56"/>
        <v>60</v>
      </c>
      <c r="BN35" s="46">
        <f t="shared" si="26"/>
        <v>60</v>
      </c>
    </row>
    <row r="36" spans="1:66" s="207" customFormat="1" ht="14.25" hidden="1" customHeight="1" x14ac:dyDescent="0.25">
      <c r="A36" s="203" t="s">
        <v>30</v>
      </c>
      <c r="B36" s="204">
        <v>123</v>
      </c>
      <c r="C36" s="204">
        <v>145</v>
      </c>
      <c r="D36" s="205">
        <f t="shared" si="34"/>
        <v>268</v>
      </c>
      <c r="E36" s="11">
        <f t="shared" si="35"/>
        <v>268</v>
      </c>
      <c r="F36" s="204">
        <v>92</v>
      </c>
      <c r="G36" s="204">
        <v>116</v>
      </c>
      <c r="H36" s="32">
        <f t="shared" si="36"/>
        <v>208</v>
      </c>
      <c r="I36" s="204">
        <v>31</v>
      </c>
      <c r="J36" s="204">
        <v>29</v>
      </c>
      <c r="K36" s="205">
        <f t="shared" si="37"/>
        <v>60</v>
      </c>
      <c r="L36" s="204">
        <v>21</v>
      </c>
      <c r="M36" s="204">
        <v>25</v>
      </c>
      <c r="N36" s="205">
        <f t="shared" si="38"/>
        <v>46</v>
      </c>
      <c r="O36" s="204">
        <v>0</v>
      </c>
      <c r="P36" s="204">
        <v>0</v>
      </c>
      <c r="Q36" s="205">
        <f t="shared" si="39"/>
        <v>0</v>
      </c>
      <c r="R36" s="205">
        <v>123</v>
      </c>
      <c r="S36" s="205">
        <v>145</v>
      </c>
      <c r="T36" s="205">
        <f t="shared" si="40"/>
        <v>268</v>
      </c>
      <c r="U36" s="204">
        <v>0</v>
      </c>
      <c r="V36" s="204">
        <v>0</v>
      </c>
      <c r="W36" s="205">
        <f t="shared" si="41"/>
        <v>0</v>
      </c>
      <c r="X36" s="32">
        <f t="shared" si="42"/>
        <v>268</v>
      </c>
      <c r="Y36" s="145">
        <f t="shared" si="43"/>
        <v>268</v>
      </c>
      <c r="Z36" s="208">
        <v>165</v>
      </c>
      <c r="AA36" s="208">
        <v>91</v>
      </c>
      <c r="AB36" s="208">
        <v>74</v>
      </c>
      <c r="AC36" s="45">
        <f t="shared" si="44"/>
        <v>165</v>
      </c>
      <c r="AD36" s="210">
        <v>91</v>
      </c>
      <c r="AE36" s="210">
        <v>74</v>
      </c>
      <c r="AF36" s="45">
        <f t="shared" si="45"/>
        <v>165</v>
      </c>
      <c r="AG36" s="209">
        <v>4</v>
      </c>
      <c r="AH36" s="210">
        <v>69</v>
      </c>
      <c r="AI36" s="210">
        <v>81</v>
      </c>
      <c r="AJ36" s="259">
        <f t="shared" si="46"/>
        <v>150</v>
      </c>
      <c r="AK36" s="209">
        <v>4</v>
      </c>
      <c r="AL36" s="210">
        <v>0</v>
      </c>
      <c r="AM36" s="210">
        <v>0</v>
      </c>
      <c r="AN36" s="209">
        <f t="shared" si="47"/>
        <v>0</v>
      </c>
      <c r="AO36" s="209">
        <v>0</v>
      </c>
      <c r="AP36" s="46">
        <f t="shared" si="48"/>
        <v>160</v>
      </c>
      <c r="AQ36" s="46">
        <f t="shared" si="48"/>
        <v>155</v>
      </c>
      <c r="AR36" s="45">
        <f t="shared" si="49"/>
        <v>315</v>
      </c>
      <c r="AS36" s="211">
        <f t="shared" si="50"/>
        <v>8</v>
      </c>
      <c r="AT36" s="45">
        <f t="shared" ref="AT36" si="64">AD36+AE36</f>
        <v>165</v>
      </c>
      <c r="AU36" s="210">
        <v>0</v>
      </c>
      <c r="AV36" s="210">
        <v>0</v>
      </c>
      <c r="AW36" s="209">
        <f>AU36+AV36</f>
        <v>0</v>
      </c>
      <c r="AX36" s="46">
        <f t="shared" ref="AX36" si="65">AH36+AL36</f>
        <v>69</v>
      </c>
      <c r="AY36" s="46">
        <f t="shared" ref="AY36" si="66">AI36+AM36</f>
        <v>81</v>
      </c>
      <c r="AZ36" s="209">
        <f t="shared" si="1"/>
        <v>150</v>
      </c>
      <c r="BA36" s="210">
        <v>0</v>
      </c>
      <c r="BB36" s="210">
        <v>0</v>
      </c>
      <c r="BC36" s="209">
        <f t="shared" si="52"/>
        <v>0</v>
      </c>
      <c r="BD36" s="49">
        <f t="shared" si="53"/>
        <v>0</v>
      </c>
      <c r="BE36" s="210">
        <v>0</v>
      </c>
      <c r="BF36" s="210">
        <v>0</v>
      </c>
      <c r="BG36" s="47">
        <f t="shared" si="54"/>
        <v>0</v>
      </c>
      <c r="BH36" s="210">
        <v>9</v>
      </c>
      <c r="BI36" s="210">
        <v>6</v>
      </c>
      <c r="BJ36" s="209">
        <f t="shared" si="55"/>
        <v>15</v>
      </c>
      <c r="BK36" s="210">
        <v>69</v>
      </c>
      <c r="BL36" s="210">
        <v>81</v>
      </c>
      <c r="BM36" s="209">
        <f t="shared" si="56"/>
        <v>150</v>
      </c>
      <c r="BN36" s="46">
        <f t="shared" si="26"/>
        <v>150</v>
      </c>
    </row>
    <row r="37" spans="1:66" ht="18" hidden="1" customHeight="1" x14ac:dyDescent="0.25">
      <c r="A37" s="3" t="s">
        <v>31</v>
      </c>
      <c r="B37" s="10">
        <v>74</v>
      </c>
      <c r="C37" s="10">
        <v>102</v>
      </c>
      <c r="D37" s="12">
        <f t="shared" si="34"/>
        <v>176</v>
      </c>
      <c r="E37" s="11">
        <f t="shared" si="35"/>
        <v>176</v>
      </c>
      <c r="F37" s="10">
        <v>48</v>
      </c>
      <c r="G37" s="10">
        <v>81</v>
      </c>
      <c r="H37" s="32">
        <f t="shared" si="36"/>
        <v>129</v>
      </c>
      <c r="I37" s="10">
        <v>26</v>
      </c>
      <c r="J37" s="10">
        <v>21</v>
      </c>
      <c r="K37" s="32">
        <f t="shared" si="37"/>
        <v>47</v>
      </c>
      <c r="L37" s="10">
        <v>14</v>
      </c>
      <c r="M37" s="10">
        <v>7</v>
      </c>
      <c r="N37" s="12">
        <f t="shared" si="38"/>
        <v>21</v>
      </c>
      <c r="O37" s="295">
        <v>0</v>
      </c>
      <c r="P37" s="295">
        <v>0</v>
      </c>
      <c r="Q37" s="52">
        <f t="shared" si="39"/>
        <v>0</v>
      </c>
      <c r="R37" s="12">
        <v>74</v>
      </c>
      <c r="S37" s="12">
        <v>102</v>
      </c>
      <c r="T37" s="12">
        <f t="shared" si="40"/>
        <v>176</v>
      </c>
      <c r="U37" s="10">
        <v>0</v>
      </c>
      <c r="V37" s="10">
        <v>0</v>
      </c>
      <c r="W37" s="12">
        <f t="shared" si="41"/>
        <v>0</v>
      </c>
      <c r="X37" s="32">
        <f t="shared" si="42"/>
        <v>176</v>
      </c>
      <c r="Y37" s="145">
        <f t="shared" si="43"/>
        <v>176</v>
      </c>
      <c r="Z37" s="35">
        <v>124</v>
      </c>
      <c r="AA37" s="35">
        <v>64</v>
      </c>
      <c r="AB37" s="35">
        <v>60</v>
      </c>
      <c r="AC37" s="45">
        <f t="shared" si="44"/>
        <v>124</v>
      </c>
      <c r="AD37" s="46">
        <v>64</v>
      </c>
      <c r="AE37" s="46">
        <v>60</v>
      </c>
      <c r="AF37" s="45">
        <f t="shared" si="45"/>
        <v>124</v>
      </c>
      <c r="AG37" s="47">
        <v>3</v>
      </c>
      <c r="AH37" s="46">
        <v>43</v>
      </c>
      <c r="AI37" s="46">
        <v>57</v>
      </c>
      <c r="AJ37" s="259">
        <f t="shared" si="46"/>
        <v>100</v>
      </c>
      <c r="AK37" s="47">
        <v>3</v>
      </c>
      <c r="AL37" s="46">
        <v>0</v>
      </c>
      <c r="AM37" s="46">
        <v>0</v>
      </c>
      <c r="AN37" s="47">
        <f t="shared" si="47"/>
        <v>0</v>
      </c>
      <c r="AO37" s="47">
        <v>0</v>
      </c>
      <c r="AP37" s="46">
        <f t="shared" si="48"/>
        <v>107</v>
      </c>
      <c r="AQ37" s="46">
        <f t="shared" si="48"/>
        <v>117</v>
      </c>
      <c r="AR37" s="45">
        <f t="shared" si="49"/>
        <v>224</v>
      </c>
      <c r="AS37" s="45">
        <f t="shared" si="50"/>
        <v>6</v>
      </c>
      <c r="AT37" s="342">
        <f t="shared" ref="AT37" si="67">AF37</f>
        <v>124</v>
      </c>
      <c r="AU37" s="46">
        <v>1</v>
      </c>
      <c r="AV37" s="46">
        <v>0</v>
      </c>
      <c r="AW37" s="47">
        <f t="shared" si="51"/>
        <v>1</v>
      </c>
      <c r="AX37" s="46">
        <f t="shared" ref="AX37" si="68">AH37+AL37</f>
        <v>43</v>
      </c>
      <c r="AY37" s="46">
        <f t="shared" ref="AY37" si="69">AI37+AM37</f>
        <v>57</v>
      </c>
      <c r="AZ37" s="47">
        <f t="shared" si="1"/>
        <v>100</v>
      </c>
      <c r="BA37" s="46">
        <v>0</v>
      </c>
      <c r="BB37" s="46">
        <v>0</v>
      </c>
      <c r="BC37" s="47">
        <f t="shared" si="52"/>
        <v>0</v>
      </c>
      <c r="BD37" s="49">
        <f t="shared" si="53"/>
        <v>0</v>
      </c>
      <c r="BE37" s="46">
        <v>0</v>
      </c>
      <c r="BF37" s="46">
        <v>0</v>
      </c>
      <c r="BG37" s="47">
        <f t="shared" si="54"/>
        <v>0</v>
      </c>
      <c r="BH37" s="46">
        <v>6</v>
      </c>
      <c r="BI37" s="46">
        <v>7</v>
      </c>
      <c r="BJ37" s="47">
        <f t="shared" si="55"/>
        <v>13</v>
      </c>
      <c r="BK37" s="46">
        <v>43</v>
      </c>
      <c r="BL37" s="46">
        <v>57</v>
      </c>
      <c r="BM37" s="47">
        <f t="shared" si="56"/>
        <v>100</v>
      </c>
      <c r="BN37" s="46">
        <f t="shared" si="26"/>
        <v>100</v>
      </c>
    </row>
    <row r="38" spans="1:66" s="216" customFormat="1" ht="18" hidden="1" customHeight="1" x14ac:dyDescent="0.25">
      <c r="A38" s="212" t="s">
        <v>32</v>
      </c>
      <c r="B38" s="213">
        <v>216</v>
      </c>
      <c r="C38" s="213">
        <v>298</v>
      </c>
      <c r="D38" s="12">
        <f t="shared" si="34"/>
        <v>514</v>
      </c>
      <c r="E38" s="11">
        <f t="shared" si="35"/>
        <v>514</v>
      </c>
      <c r="F38" s="213">
        <v>174</v>
      </c>
      <c r="G38" s="213">
        <v>251</v>
      </c>
      <c r="H38" s="32">
        <f t="shared" si="36"/>
        <v>425</v>
      </c>
      <c r="I38" s="213">
        <v>42</v>
      </c>
      <c r="J38" s="213">
        <v>47</v>
      </c>
      <c r="K38" s="32">
        <f t="shared" si="37"/>
        <v>89</v>
      </c>
      <c r="L38" s="213">
        <v>18</v>
      </c>
      <c r="M38" s="213">
        <v>17</v>
      </c>
      <c r="N38" s="214">
        <f t="shared" si="38"/>
        <v>35</v>
      </c>
      <c r="O38" s="213">
        <v>56</v>
      </c>
      <c r="P38" s="213">
        <v>77</v>
      </c>
      <c r="Q38" s="214">
        <f t="shared" si="39"/>
        <v>133</v>
      </c>
      <c r="R38" s="214">
        <v>215</v>
      </c>
      <c r="S38" s="214">
        <v>298</v>
      </c>
      <c r="T38" s="214">
        <f t="shared" si="40"/>
        <v>513</v>
      </c>
      <c r="U38" s="213">
        <v>1</v>
      </c>
      <c r="V38" s="213">
        <v>0</v>
      </c>
      <c r="W38" s="214">
        <f t="shared" si="41"/>
        <v>1</v>
      </c>
      <c r="X38" s="32">
        <f>T38+W38</f>
        <v>514</v>
      </c>
      <c r="Y38" s="145">
        <f t="shared" si="43"/>
        <v>514</v>
      </c>
      <c r="Z38" s="217">
        <v>182</v>
      </c>
      <c r="AA38" s="217">
        <v>90</v>
      </c>
      <c r="AB38" s="217">
        <v>92</v>
      </c>
      <c r="AC38" s="45">
        <f t="shared" si="44"/>
        <v>182</v>
      </c>
      <c r="AD38" s="219">
        <v>90</v>
      </c>
      <c r="AE38" s="219">
        <v>92</v>
      </c>
      <c r="AF38" s="45">
        <f t="shared" si="45"/>
        <v>182</v>
      </c>
      <c r="AG38" s="218">
        <v>5</v>
      </c>
      <c r="AH38" s="219">
        <v>75</v>
      </c>
      <c r="AI38" s="219">
        <v>86</v>
      </c>
      <c r="AJ38" s="259">
        <f t="shared" si="46"/>
        <v>161</v>
      </c>
      <c r="AK38" s="218">
        <v>4</v>
      </c>
      <c r="AL38" s="219">
        <v>69</v>
      </c>
      <c r="AM38" s="219">
        <v>108</v>
      </c>
      <c r="AN38" s="218">
        <f t="shared" si="47"/>
        <v>177</v>
      </c>
      <c r="AO38" s="218">
        <v>5</v>
      </c>
      <c r="AP38" s="219">
        <f t="shared" si="48"/>
        <v>234</v>
      </c>
      <c r="AQ38" s="219">
        <f t="shared" si="48"/>
        <v>286</v>
      </c>
      <c r="AR38" s="45">
        <f t="shared" si="49"/>
        <v>520</v>
      </c>
      <c r="AS38" s="220">
        <f t="shared" si="50"/>
        <v>14</v>
      </c>
      <c r="AT38" s="220">
        <f>AF38</f>
        <v>182</v>
      </c>
      <c r="AU38" s="219">
        <v>0</v>
      </c>
      <c r="AV38" s="219">
        <v>0</v>
      </c>
      <c r="AW38" s="218">
        <f t="shared" si="51"/>
        <v>0</v>
      </c>
      <c r="AX38" s="219">
        <v>144</v>
      </c>
      <c r="AY38" s="219">
        <v>194</v>
      </c>
      <c r="AZ38" s="218">
        <f t="shared" si="1"/>
        <v>338</v>
      </c>
      <c r="BA38" s="219">
        <v>69</v>
      </c>
      <c r="BB38" s="219">
        <v>108</v>
      </c>
      <c r="BC38" s="218">
        <f t="shared" si="52"/>
        <v>177</v>
      </c>
      <c r="BD38" s="49">
        <f t="shared" si="53"/>
        <v>177</v>
      </c>
      <c r="BE38" s="219">
        <v>0</v>
      </c>
      <c r="BF38" s="219">
        <v>0</v>
      </c>
      <c r="BG38" s="218">
        <f t="shared" si="54"/>
        <v>0</v>
      </c>
      <c r="BH38" s="219">
        <v>20</v>
      </c>
      <c r="BI38" s="219">
        <v>17</v>
      </c>
      <c r="BJ38" s="218">
        <f t="shared" si="55"/>
        <v>37</v>
      </c>
      <c r="BK38" s="219">
        <v>144</v>
      </c>
      <c r="BL38" s="219">
        <v>194</v>
      </c>
      <c r="BM38" s="218">
        <f t="shared" si="56"/>
        <v>338</v>
      </c>
      <c r="BN38" s="218">
        <f t="shared" si="26"/>
        <v>338</v>
      </c>
    </row>
    <row r="39" spans="1:66" s="129" customFormat="1" ht="14.25" hidden="1" customHeight="1" x14ac:dyDescent="0.25">
      <c r="A39" s="120" t="s">
        <v>33</v>
      </c>
      <c r="B39" s="130">
        <v>259</v>
      </c>
      <c r="C39" s="130">
        <v>301</v>
      </c>
      <c r="D39" s="12">
        <f t="shared" si="34"/>
        <v>560</v>
      </c>
      <c r="E39" s="11">
        <f t="shared" si="35"/>
        <v>560</v>
      </c>
      <c r="F39" s="130">
        <v>164</v>
      </c>
      <c r="G39" s="130">
        <v>212</v>
      </c>
      <c r="H39" s="32">
        <f t="shared" si="36"/>
        <v>376</v>
      </c>
      <c r="I39" s="130">
        <v>95</v>
      </c>
      <c r="J39" s="130">
        <v>89</v>
      </c>
      <c r="K39" s="32">
        <f t="shared" si="37"/>
        <v>184</v>
      </c>
      <c r="L39" s="130">
        <v>40</v>
      </c>
      <c r="M39" s="130">
        <v>29</v>
      </c>
      <c r="N39" s="131">
        <f t="shared" si="38"/>
        <v>69</v>
      </c>
      <c r="O39" s="130">
        <v>0</v>
      </c>
      <c r="P39" s="130">
        <v>0</v>
      </c>
      <c r="Q39" s="131">
        <f t="shared" si="39"/>
        <v>0</v>
      </c>
      <c r="R39" s="131">
        <v>258</v>
      </c>
      <c r="S39" s="131">
        <v>296</v>
      </c>
      <c r="T39" s="131">
        <f t="shared" si="40"/>
        <v>554</v>
      </c>
      <c r="U39" s="130">
        <v>1</v>
      </c>
      <c r="V39" s="130">
        <v>5</v>
      </c>
      <c r="W39" s="131">
        <f t="shared" si="41"/>
        <v>6</v>
      </c>
      <c r="X39" s="32">
        <f t="shared" si="42"/>
        <v>560</v>
      </c>
      <c r="Y39" s="145">
        <f t="shared" si="43"/>
        <v>560</v>
      </c>
      <c r="Z39" s="241">
        <v>360</v>
      </c>
      <c r="AA39" s="241">
        <v>150</v>
      </c>
      <c r="AB39" s="241">
        <v>179</v>
      </c>
      <c r="AC39" s="45">
        <f t="shared" si="44"/>
        <v>329</v>
      </c>
      <c r="AD39" s="243">
        <v>150</v>
      </c>
      <c r="AE39" s="243">
        <v>179</v>
      </c>
      <c r="AF39" s="45">
        <f t="shared" si="45"/>
        <v>329</v>
      </c>
      <c r="AG39" s="242">
        <v>8</v>
      </c>
      <c r="AH39" s="243">
        <v>147</v>
      </c>
      <c r="AI39" s="243">
        <v>185</v>
      </c>
      <c r="AJ39" s="259">
        <f t="shared" si="46"/>
        <v>332</v>
      </c>
      <c r="AK39" s="242">
        <v>8</v>
      </c>
      <c r="AL39" s="243">
        <v>0</v>
      </c>
      <c r="AM39" s="243">
        <v>0</v>
      </c>
      <c r="AN39" s="242">
        <f t="shared" si="47"/>
        <v>0</v>
      </c>
      <c r="AO39" s="242">
        <v>0</v>
      </c>
      <c r="AP39" s="243">
        <f t="shared" si="48"/>
        <v>297</v>
      </c>
      <c r="AQ39" s="243">
        <f t="shared" si="48"/>
        <v>364</v>
      </c>
      <c r="AR39" s="45">
        <f t="shared" si="49"/>
        <v>661</v>
      </c>
      <c r="AS39" s="134">
        <f t="shared" si="50"/>
        <v>16</v>
      </c>
      <c r="AT39" s="134">
        <v>329</v>
      </c>
      <c r="AU39" s="243">
        <v>2</v>
      </c>
      <c r="AV39" s="243">
        <v>1</v>
      </c>
      <c r="AW39" s="243">
        <f t="shared" si="51"/>
        <v>3</v>
      </c>
      <c r="AX39" s="243">
        <v>147</v>
      </c>
      <c r="AY39" s="243">
        <v>185</v>
      </c>
      <c r="AZ39" s="242">
        <f t="shared" si="1"/>
        <v>332</v>
      </c>
      <c r="BA39" s="243">
        <v>147</v>
      </c>
      <c r="BB39" s="243">
        <v>185</v>
      </c>
      <c r="BC39" s="242">
        <f t="shared" si="52"/>
        <v>332</v>
      </c>
      <c r="BD39" s="49">
        <f t="shared" si="53"/>
        <v>0</v>
      </c>
      <c r="BE39" s="243">
        <v>1</v>
      </c>
      <c r="BF39" s="243">
        <v>0</v>
      </c>
      <c r="BG39" s="242">
        <f t="shared" si="54"/>
        <v>1</v>
      </c>
      <c r="BH39" s="243">
        <v>26</v>
      </c>
      <c r="BI39" s="243">
        <v>18</v>
      </c>
      <c r="BJ39" s="242">
        <f t="shared" si="55"/>
        <v>44</v>
      </c>
      <c r="BK39" s="243">
        <v>147</v>
      </c>
      <c r="BL39" s="243">
        <v>185</v>
      </c>
      <c r="BM39" s="242">
        <f t="shared" si="56"/>
        <v>332</v>
      </c>
      <c r="BN39" s="242">
        <f t="shared" si="26"/>
        <v>332</v>
      </c>
    </row>
    <row r="40" spans="1:66" s="274" customFormat="1" ht="20.25" hidden="1" customHeight="1" x14ac:dyDescent="0.25">
      <c r="A40" s="271" t="s">
        <v>34</v>
      </c>
      <c r="B40" s="272">
        <v>79</v>
      </c>
      <c r="C40" s="272">
        <v>59</v>
      </c>
      <c r="D40" s="12">
        <f t="shared" si="34"/>
        <v>138</v>
      </c>
      <c r="E40" s="11">
        <f t="shared" si="35"/>
        <v>138</v>
      </c>
      <c r="F40" s="272">
        <v>43</v>
      </c>
      <c r="G40" s="272">
        <v>50</v>
      </c>
      <c r="H40" s="32">
        <f t="shared" si="36"/>
        <v>93</v>
      </c>
      <c r="I40" s="272">
        <v>36</v>
      </c>
      <c r="J40" s="272">
        <v>9</v>
      </c>
      <c r="K40" s="32">
        <f t="shared" si="37"/>
        <v>45</v>
      </c>
      <c r="L40" s="272">
        <v>10</v>
      </c>
      <c r="M40" s="272">
        <v>1</v>
      </c>
      <c r="N40" s="275">
        <f t="shared" si="38"/>
        <v>11</v>
      </c>
      <c r="O40" s="272">
        <v>14</v>
      </c>
      <c r="P40" s="272">
        <v>23</v>
      </c>
      <c r="Q40" s="275">
        <f t="shared" si="39"/>
        <v>37</v>
      </c>
      <c r="R40" s="275">
        <v>72</v>
      </c>
      <c r="S40" s="275">
        <v>54</v>
      </c>
      <c r="T40" s="275">
        <f t="shared" si="40"/>
        <v>126</v>
      </c>
      <c r="U40" s="272">
        <v>7</v>
      </c>
      <c r="V40" s="272">
        <v>5</v>
      </c>
      <c r="W40" s="275">
        <f t="shared" si="41"/>
        <v>12</v>
      </c>
      <c r="X40" s="32">
        <f t="shared" si="42"/>
        <v>138</v>
      </c>
      <c r="Y40" s="145">
        <f t="shared" si="43"/>
        <v>138</v>
      </c>
      <c r="Z40" s="35">
        <v>90</v>
      </c>
      <c r="AA40" s="35">
        <v>32</v>
      </c>
      <c r="AB40" s="35">
        <v>27</v>
      </c>
      <c r="AC40" s="45">
        <f t="shared" si="44"/>
        <v>59</v>
      </c>
      <c r="AD40" s="46">
        <v>32</v>
      </c>
      <c r="AE40" s="46">
        <v>27</v>
      </c>
      <c r="AF40" s="45">
        <f t="shared" si="45"/>
        <v>59</v>
      </c>
      <c r="AG40" s="47">
        <v>2</v>
      </c>
      <c r="AH40" s="46">
        <v>35</v>
      </c>
      <c r="AI40" s="46">
        <v>16</v>
      </c>
      <c r="AJ40" s="259">
        <f t="shared" si="46"/>
        <v>51</v>
      </c>
      <c r="AK40" s="47">
        <v>2</v>
      </c>
      <c r="AL40" s="46">
        <v>23</v>
      </c>
      <c r="AM40" s="46">
        <v>15</v>
      </c>
      <c r="AN40" s="47">
        <f t="shared" si="47"/>
        <v>38</v>
      </c>
      <c r="AO40" s="47">
        <v>2</v>
      </c>
      <c r="AP40" s="46">
        <f t="shared" si="48"/>
        <v>90</v>
      </c>
      <c r="AQ40" s="46">
        <f t="shared" si="48"/>
        <v>58</v>
      </c>
      <c r="AR40" s="45">
        <f t="shared" si="49"/>
        <v>148</v>
      </c>
      <c r="AS40" s="45">
        <f t="shared" si="50"/>
        <v>6</v>
      </c>
      <c r="AT40" s="45">
        <v>59</v>
      </c>
      <c r="AU40" s="46">
        <v>3</v>
      </c>
      <c r="AV40" s="46">
        <v>0</v>
      </c>
      <c r="AW40" s="47">
        <f t="shared" si="51"/>
        <v>3</v>
      </c>
      <c r="AX40" s="46">
        <v>58</v>
      </c>
      <c r="AY40" s="46">
        <v>31</v>
      </c>
      <c r="AZ40" s="47">
        <f t="shared" si="1"/>
        <v>89</v>
      </c>
      <c r="BA40" s="46">
        <v>23</v>
      </c>
      <c r="BB40" s="46">
        <v>15</v>
      </c>
      <c r="BC40" s="47">
        <f t="shared" si="52"/>
        <v>38</v>
      </c>
      <c r="BD40" s="49">
        <f t="shared" si="53"/>
        <v>38</v>
      </c>
      <c r="BE40" s="46">
        <v>0</v>
      </c>
      <c r="BF40" s="46">
        <v>0</v>
      </c>
      <c r="BG40" s="47">
        <f t="shared" si="54"/>
        <v>0</v>
      </c>
      <c r="BH40" s="46">
        <v>4</v>
      </c>
      <c r="BI40" s="46">
        <v>3</v>
      </c>
      <c r="BJ40" s="47">
        <f t="shared" si="55"/>
        <v>7</v>
      </c>
      <c r="BK40" s="46">
        <v>58</v>
      </c>
      <c r="BL40" s="46">
        <v>31</v>
      </c>
      <c r="BM40" s="47">
        <f t="shared" si="56"/>
        <v>89</v>
      </c>
      <c r="BN40" s="47">
        <f t="shared" si="26"/>
        <v>89</v>
      </c>
    </row>
    <row r="41" spans="1:66" ht="16.5" hidden="1" customHeight="1" x14ac:dyDescent="0.25">
      <c r="A41" s="3" t="s">
        <v>35</v>
      </c>
      <c r="B41" s="10">
        <v>83</v>
      </c>
      <c r="C41" s="10">
        <v>89</v>
      </c>
      <c r="D41" s="12">
        <f t="shared" si="34"/>
        <v>172</v>
      </c>
      <c r="E41" s="11">
        <f t="shared" si="35"/>
        <v>172</v>
      </c>
      <c r="F41" s="10">
        <v>75</v>
      </c>
      <c r="G41" s="10">
        <v>81</v>
      </c>
      <c r="H41" s="32">
        <f t="shared" si="36"/>
        <v>156</v>
      </c>
      <c r="I41" s="10">
        <v>8</v>
      </c>
      <c r="J41" s="10">
        <v>8</v>
      </c>
      <c r="K41" s="32">
        <f t="shared" si="37"/>
        <v>16</v>
      </c>
      <c r="L41" s="10">
        <v>4</v>
      </c>
      <c r="M41" s="10">
        <v>6</v>
      </c>
      <c r="N41" s="12">
        <f t="shared" si="38"/>
        <v>10</v>
      </c>
      <c r="O41" s="10">
        <v>17</v>
      </c>
      <c r="P41" s="10">
        <v>28</v>
      </c>
      <c r="Q41" s="12">
        <f t="shared" si="39"/>
        <v>45</v>
      </c>
      <c r="R41" s="12">
        <v>83</v>
      </c>
      <c r="S41" s="12">
        <v>89</v>
      </c>
      <c r="T41" s="12">
        <f t="shared" si="40"/>
        <v>172</v>
      </c>
      <c r="U41" s="10">
        <v>0</v>
      </c>
      <c r="V41" s="10">
        <v>0</v>
      </c>
      <c r="W41" s="12">
        <f t="shared" si="41"/>
        <v>0</v>
      </c>
      <c r="X41" s="32">
        <f t="shared" si="42"/>
        <v>172</v>
      </c>
      <c r="Y41" s="145">
        <f t="shared" si="43"/>
        <v>172</v>
      </c>
      <c r="Z41" s="35">
        <v>90</v>
      </c>
      <c r="AA41" s="35">
        <v>31</v>
      </c>
      <c r="AB41" s="35">
        <v>35</v>
      </c>
      <c r="AC41" s="45">
        <f t="shared" si="44"/>
        <v>66</v>
      </c>
      <c r="AD41" s="46">
        <v>31</v>
      </c>
      <c r="AE41" s="46">
        <v>35</v>
      </c>
      <c r="AF41" s="45">
        <f t="shared" si="45"/>
        <v>66</v>
      </c>
      <c r="AG41" s="47">
        <v>2</v>
      </c>
      <c r="AH41" s="46">
        <v>30</v>
      </c>
      <c r="AI41" s="46">
        <v>30</v>
      </c>
      <c r="AJ41" s="259">
        <f t="shared" si="46"/>
        <v>60</v>
      </c>
      <c r="AK41" s="47">
        <v>2</v>
      </c>
      <c r="AL41" s="46">
        <v>30</v>
      </c>
      <c r="AM41" s="46">
        <v>26</v>
      </c>
      <c r="AN41" s="47">
        <f t="shared" si="47"/>
        <v>56</v>
      </c>
      <c r="AO41" s="47">
        <v>2</v>
      </c>
      <c r="AP41" s="341">
        <f>AD41+AH41+AL41</f>
        <v>91</v>
      </c>
      <c r="AQ41" s="341">
        <f t="shared" si="48"/>
        <v>91</v>
      </c>
      <c r="AR41" s="45">
        <f t="shared" si="49"/>
        <v>182</v>
      </c>
      <c r="AS41" s="45">
        <f t="shared" si="50"/>
        <v>6</v>
      </c>
      <c r="AT41" s="45">
        <v>66</v>
      </c>
      <c r="AU41" s="46">
        <v>0</v>
      </c>
      <c r="AV41" s="46">
        <v>0</v>
      </c>
      <c r="AW41" s="47">
        <f t="shared" si="51"/>
        <v>0</v>
      </c>
      <c r="AX41" s="46">
        <v>60</v>
      </c>
      <c r="AY41" s="46">
        <v>56</v>
      </c>
      <c r="AZ41" s="47">
        <f t="shared" si="1"/>
        <v>116</v>
      </c>
      <c r="BA41" s="46">
        <v>30</v>
      </c>
      <c r="BB41" s="46">
        <v>26</v>
      </c>
      <c r="BC41" s="47">
        <f t="shared" si="52"/>
        <v>56</v>
      </c>
      <c r="BD41" s="49">
        <f t="shared" si="53"/>
        <v>56</v>
      </c>
      <c r="BE41" s="46">
        <v>0</v>
      </c>
      <c r="BF41" s="46">
        <v>0</v>
      </c>
      <c r="BG41" s="47">
        <f t="shared" si="54"/>
        <v>0</v>
      </c>
      <c r="BH41" s="46">
        <v>8</v>
      </c>
      <c r="BI41" s="46">
        <v>4</v>
      </c>
      <c r="BJ41" s="47">
        <f t="shared" si="55"/>
        <v>12</v>
      </c>
      <c r="BK41" s="46">
        <v>60</v>
      </c>
      <c r="BL41" s="46">
        <v>56</v>
      </c>
      <c r="BM41" s="47">
        <f t="shared" si="56"/>
        <v>116</v>
      </c>
      <c r="BN41" s="47">
        <f t="shared" si="26"/>
        <v>116</v>
      </c>
    </row>
    <row r="42" spans="1:66" s="198" customFormat="1" ht="16.5" hidden="1" customHeight="1" x14ac:dyDescent="0.25">
      <c r="A42" s="194" t="s">
        <v>36</v>
      </c>
      <c r="B42" s="195">
        <v>99</v>
      </c>
      <c r="C42" s="195">
        <v>108</v>
      </c>
      <c r="D42" s="12">
        <f t="shared" si="34"/>
        <v>207</v>
      </c>
      <c r="E42" s="197">
        <f t="shared" si="35"/>
        <v>207</v>
      </c>
      <c r="F42" s="195">
        <v>72</v>
      </c>
      <c r="G42" s="195">
        <v>83</v>
      </c>
      <c r="H42" s="32">
        <f t="shared" si="36"/>
        <v>155</v>
      </c>
      <c r="I42" s="195">
        <v>27</v>
      </c>
      <c r="J42" s="195">
        <v>25</v>
      </c>
      <c r="K42" s="32">
        <f t="shared" si="37"/>
        <v>52</v>
      </c>
      <c r="L42" s="195">
        <v>15</v>
      </c>
      <c r="M42" s="195">
        <v>15</v>
      </c>
      <c r="N42" s="196">
        <f t="shared" si="38"/>
        <v>30</v>
      </c>
      <c r="O42" s="195">
        <v>0</v>
      </c>
      <c r="P42" s="195">
        <v>0</v>
      </c>
      <c r="Q42" s="196">
        <f t="shared" si="39"/>
        <v>0</v>
      </c>
      <c r="R42" s="196">
        <v>97</v>
      </c>
      <c r="S42" s="196">
        <v>106</v>
      </c>
      <c r="T42" s="196">
        <f t="shared" si="40"/>
        <v>203</v>
      </c>
      <c r="U42" s="195">
        <v>2</v>
      </c>
      <c r="V42" s="195">
        <v>2</v>
      </c>
      <c r="W42" s="196">
        <f t="shared" si="41"/>
        <v>4</v>
      </c>
      <c r="X42" s="32">
        <f t="shared" si="42"/>
        <v>207</v>
      </c>
      <c r="Y42" s="145">
        <f t="shared" si="43"/>
        <v>207</v>
      </c>
      <c r="Z42" s="199">
        <v>160</v>
      </c>
      <c r="AA42" s="199">
        <v>75</v>
      </c>
      <c r="AB42" s="199">
        <v>79</v>
      </c>
      <c r="AC42" s="45">
        <f t="shared" si="44"/>
        <v>154</v>
      </c>
      <c r="AD42" s="201">
        <v>75</v>
      </c>
      <c r="AE42" s="201">
        <v>79</v>
      </c>
      <c r="AF42" s="45">
        <f t="shared" si="45"/>
        <v>154</v>
      </c>
      <c r="AG42" s="200">
        <v>4</v>
      </c>
      <c r="AH42" s="201">
        <v>44</v>
      </c>
      <c r="AI42" s="201">
        <v>59</v>
      </c>
      <c r="AJ42" s="259">
        <f t="shared" si="46"/>
        <v>103</v>
      </c>
      <c r="AK42" s="200">
        <v>3</v>
      </c>
      <c r="AL42" s="201">
        <v>0</v>
      </c>
      <c r="AM42" s="201">
        <v>0</v>
      </c>
      <c r="AN42" s="200">
        <f t="shared" si="47"/>
        <v>0</v>
      </c>
      <c r="AO42" s="200">
        <v>0</v>
      </c>
      <c r="AP42" s="201">
        <f>AD42+AH42+AL42</f>
        <v>119</v>
      </c>
      <c r="AQ42" s="201">
        <f t="shared" si="48"/>
        <v>138</v>
      </c>
      <c r="AR42" s="45">
        <f t="shared" si="49"/>
        <v>257</v>
      </c>
      <c r="AS42" s="202">
        <f t="shared" si="50"/>
        <v>7</v>
      </c>
      <c r="AT42" s="202">
        <v>154</v>
      </c>
      <c r="AU42" s="201">
        <v>4</v>
      </c>
      <c r="AV42" s="201">
        <v>0</v>
      </c>
      <c r="AW42" s="200">
        <f t="shared" si="51"/>
        <v>4</v>
      </c>
      <c r="AX42" s="201">
        <v>9</v>
      </c>
      <c r="AY42" s="201">
        <v>5</v>
      </c>
      <c r="AZ42" s="200">
        <f t="shared" si="1"/>
        <v>14</v>
      </c>
      <c r="BA42" s="201">
        <v>0</v>
      </c>
      <c r="BB42" s="201">
        <v>0</v>
      </c>
      <c r="BC42" s="200">
        <f t="shared" si="52"/>
        <v>0</v>
      </c>
      <c r="BD42" s="49">
        <f t="shared" si="53"/>
        <v>0</v>
      </c>
      <c r="BE42" s="201">
        <v>0</v>
      </c>
      <c r="BF42" s="201">
        <v>0</v>
      </c>
      <c r="BG42" s="200">
        <f t="shared" si="54"/>
        <v>0</v>
      </c>
      <c r="BH42" s="201">
        <v>14</v>
      </c>
      <c r="BI42" s="201">
        <v>4</v>
      </c>
      <c r="BJ42" s="200">
        <f t="shared" si="55"/>
        <v>18</v>
      </c>
      <c r="BK42" s="201">
        <v>44</v>
      </c>
      <c r="BL42" s="201">
        <v>59</v>
      </c>
      <c r="BM42" s="200">
        <f t="shared" si="56"/>
        <v>103</v>
      </c>
      <c r="BN42" s="200">
        <f t="shared" si="26"/>
        <v>103</v>
      </c>
    </row>
    <row r="43" spans="1:66" s="146" customFormat="1" ht="12.75" hidden="1" customHeight="1" x14ac:dyDescent="0.25">
      <c r="A43" s="142" t="s">
        <v>37</v>
      </c>
      <c r="B43" s="143">
        <v>29</v>
      </c>
      <c r="C43" s="143">
        <v>26</v>
      </c>
      <c r="D43" s="12">
        <f>B43+C43</f>
        <v>55</v>
      </c>
      <c r="E43" s="144">
        <f t="shared" si="35"/>
        <v>55</v>
      </c>
      <c r="F43" s="143">
        <v>27</v>
      </c>
      <c r="G43" s="143">
        <v>26</v>
      </c>
      <c r="H43" s="144">
        <f t="shared" si="36"/>
        <v>53</v>
      </c>
      <c r="I43" s="143">
        <v>2</v>
      </c>
      <c r="J43" s="143">
        <v>0</v>
      </c>
      <c r="K43" s="32">
        <f t="shared" si="37"/>
        <v>2</v>
      </c>
      <c r="L43" s="143">
        <v>0</v>
      </c>
      <c r="M43" s="143">
        <v>0</v>
      </c>
      <c r="N43" s="144">
        <f t="shared" si="38"/>
        <v>0</v>
      </c>
      <c r="O43" s="143">
        <v>13</v>
      </c>
      <c r="P43" s="143">
        <v>6</v>
      </c>
      <c r="Q43" s="144">
        <f t="shared" si="39"/>
        <v>19</v>
      </c>
      <c r="R43" s="143">
        <v>29</v>
      </c>
      <c r="S43" s="143">
        <v>26</v>
      </c>
      <c r="T43" s="144">
        <f t="shared" si="40"/>
        <v>55</v>
      </c>
      <c r="U43" s="143"/>
      <c r="V43" s="143"/>
      <c r="W43" s="144">
        <f t="shared" si="41"/>
        <v>0</v>
      </c>
      <c r="X43" s="32">
        <f t="shared" si="42"/>
        <v>55</v>
      </c>
      <c r="Y43" s="145">
        <f t="shared" si="43"/>
        <v>55</v>
      </c>
      <c r="Z43" s="35">
        <v>40</v>
      </c>
      <c r="AA43" s="35">
        <v>15</v>
      </c>
      <c r="AB43" s="35">
        <v>7</v>
      </c>
      <c r="AC43" s="47">
        <f t="shared" si="44"/>
        <v>22</v>
      </c>
      <c r="AD43" s="46">
        <v>15</v>
      </c>
      <c r="AE43" s="46">
        <v>7</v>
      </c>
      <c r="AF43" s="47">
        <f t="shared" si="45"/>
        <v>22</v>
      </c>
      <c r="AG43" s="47">
        <v>2</v>
      </c>
      <c r="AH43" s="46">
        <v>8</v>
      </c>
      <c r="AI43" s="46">
        <v>8</v>
      </c>
      <c r="AJ43" s="47">
        <f t="shared" si="46"/>
        <v>16</v>
      </c>
      <c r="AK43" s="47">
        <v>2</v>
      </c>
      <c r="AL43" s="46">
        <v>8</v>
      </c>
      <c r="AM43" s="46">
        <v>9</v>
      </c>
      <c r="AN43" s="47">
        <f t="shared" si="47"/>
        <v>17</v>
      </c>
      <c r="AO43" s="47">
        <v>1</v>
      </c>
      <c r="AP43" s="46">
        <f t="shared" si="48"/>
        <v>31</v>
      </c>
      <c r="AQ43" s="46">
        <f t="shared" si="48"/>
        <v>24</v>
      </c>
      <c r="AR43" s="47">
        <f t="shared" si="49"/>
        <v>55</v>
      </c>
      <c r="AS43" s="45">
        <f t="shared" si="50"/>
        <v>5</v>
      </c>
      <c r="AT43" s="45">
        <v>55</v>
      </c>
      <c r="AU43" s="46">
        <v>0</v>
      </c>
      <c r="AV43" s="46">
        <v>0</v>
      </c>
      <c r="AW43" s="47">
        <f t="shared" si="51"/>
        <v>0</v>
      </c>
      <c r="AX43" s="46">
        <v>16</v>
      </c>
      <c r="AY43" s="46">
        <v>17</v>
      </c>
      <c r="AZ43" s="47">
        <f t="shared" si="1"/>
        <v>33</v>
      </c>
      <c r="BA43" s="46">
        <v>8</v>
      </c>
      <c r="BB43" s="46">
        <v>9</v>
      </c>
      <c r="BC43" s="47">
        <f t="shared" si="52"/>
        <v>17</v>
      </c>
      <c r="BD43" s="49">
        <f t="shared" si="53"/>
        <v>17</v>
      </c>
      <c r="BE43" s="46">
        <v>0</v>
      </c>
      <c r="BF43" s="46">
        <v>1</v>
      </c>
      <c r="BG43" s="47">
        <f t="shared" si="54"/>
        <v>1</v>
      </c>
      <c r="BH43" s="46">
        <v>4</v>
      </c>
      <c r="BI43" s="46">
        <v>1</v>
      </c>
      <c r="BJ43" s="47">
        <f t="shared" si="55"/>
        <v>5</v>
      </c>
      <c r="BK43" s="46">
        <v>16</v>
      </c>
      <c r="BL43" s="46">
        <v>17</v>
      </c>
      <c r="BM43" s="47">
        <f t="shared" si="56"/>
        <v>33</v>
      </c>
      <c r="BN43" s="2">
        <f t="shared" si="26"/>
        <v>33</v>
      </c>
    </row>
    <row r="44" spans="1:66" ht="12.75" hidden="1" customHeight="1" x14ac:dyDescent="0.25">
      <c r="A44" s="3" t="s">
        <v>38</v>
      </c>
      <c r="B44" s="10">
        <v>20</v>
      </c>
      <c r="C44" s="10">
        <v>19</v>
      </c>
      <c r="D44" s="12">
        <f t="shared" ref="D44:D45" si="70">B44+C44</f>
        <v>39</v>
      </c>
      <c r="E44" s="11">
        <f t="shared" si="35"/>
        <v>46</v>
      </c>
      <c r="F44" s="10">
        <v>20</v>
      </c>
      <c r="G44" s="10">
        <v>19</v>
      </c>
      <c r="H44" s="12">
        <f t="shared" si="36"/>
        <v>39</v>
      </c>
      <c r="I44" s="10">
        <v>6</v>
      </c>
      <c r="J44" s="10">
        <v>1</v>
      </c>
      <c r="K44" s="32">
        <f t="shared" si="37"/>
        <v>7</v>
      </c>
      <c r="L44" s="10">
        <v>3</v>
      </c>
      <c r="M44" s="10">
        <v>0</v>
      </c>
      <c r="N44" s="12">
        <f t="shared" si="38"/>
        <v>3</v>
      </c>
      <c r="O44" s="10">
        <v>3</v>
      </c>
      <c r="P44" s="10">
        <v>2</v>
      </c>
      <c r="Q44" s="12">
        <f t="shared" si="39"/>
        <v>5</v>
      </c>
      <c r="R44" s="12">
        <v>20</v>
      </c>
      <c r="S44" s="12">
        <v>19</v>
      </c>
      <c r="T44" s="12">
        <f t="shared" si="40"/>
        <v>39</v>
      </c>
      <c r="U44" s="10"/>
      <c r="V44" s="10"/>
      <c r="W44" s="12">
        <f t="shared" si="41"/>
        <v>0</v>
      </c>
      <c r="X44" s="32">
        <f t="shared" si="42"/>
        <v>39</v>
      </c>
      <c r="Y44" s="145">
        <f t="shared" si="43"/>
        <v>39</v>
      </c>
      <c r="Z44" s="35">
        <v>20</v>
      </c>
      <c r="AA44" s="35">
        <v>10</v>
      </c>
      <c r="AB44" s="35">
        <v>8</v>
      </c>
      <c r="AC44" s="47">
        <f t="shared" si="44"/>
        <v>18</v>
      </c>
      <c r="AD44" s="46">
        <v>10</v>
      </c>
      <c r="AE44" s="46">
        <v>8</v>
      </c>
      <c r="AF44" s="47">
        <f t="shared" si="45"/>
        <v>18</v>
      </c>
      <c r="AG44" s="47">
        <v>2</v>
      </c>
      <c r="AH44" s="46">
        <v>8</v>
      </c>
      <c r="AI44" s="46">
        <v>9</v>
      </c>
      <c r="AJ44" s="47">
        <f t="shared" si="46"/>
        <v>17</v>
      </c>
      <c r="AK44" s="47">
        <v>2</v>
      </c>
      <c r="AL44" s="46">
        <v>4</v>
      </c>
      <c r="AM44" s="46">
        <v>7</v>
      </c>
      <c r="AN44" s="47">
        <f t="shared" si="47"/>
        <v>11</v>
      </c>
      <c r="AO44" s="47">
        <v>1</v>
      </c>
      <c r="AP44" s="46">
        <f>AD44+AH44+AL44</f>
        <v>22</v>
      </c>
      <c r="AQ44" s="46">
        <f t="shared" si="48"/>
        <v>24</v>
      </c>
      <c r="AR44" s="47">
        <f t="shared" si="49"/>
        <v>46</v>
      </c>
      <c r="AS44" s="45">
        <f t="shared" si="50"/>
        <v>5</v>
      </c>
      <c r="AT44" s="45">
        <v>46</v>
      </c>
      <c r="AU44" s="46">
        <v>0</v>
      </c>
      <c r="AV44" s="46">
        <v>0</v>
      </c>
      <c r="AW44" s="47">
        <f t="shared" si="51"/>
        <v>0</v>
      </c>
      <c r="AX44" s="46">
        <v>12</v>
      </c>
      <c r="AY44" s="46">
        <v>16</v>
      </c>
      <c r="AZ44" s="47">
        <f t="shared" si="1"/>
        <v>28</v>
      </c>
      <c r="BA44" s="46">
        <v>4</v>
      </c>
      <c r="BB44" s="46">
        <v>7</v>
      </c>
      <c r="BC44" s="47">
        <f t="shared" si="52"/>
        <v>11</v>
      </c>
      <c r="BD44" s="49">
        <f t="shared" si="53"/>
        <v>11</v>
      </c>
      <c r="BE44" s="46">
        <v>0</v>
      </c>
      <c r="BF44" s="46">
        <v>0</v>
      </c>
      <c r="BG44" s="47">
        <f t="shared" si="54"/>
        <v>0</v>
      </c>
      <c r="BH44" s="46">
        <v>3</v>
      </c>
      <c r="BI44" s="46">
        <v>2</v>
      </c>
      <c r="BJ44" s="47">
        <f t="shared" si="55"/>
        <v>5</v>
      </c>
      <c r="BK44" s="46">
        <v>12</v>
      </c>
      <c r="BL44" s="46">
        <v>16</v>
      </c>
      <c r="BM44" s="47">
        <f t="shared" si="56"/>
        <v>28</v>
      </c>
      <c r="BN44" s="210">
        <f t="shared" si="26"/>
        <v>28</v>
      </c>
    </row>
    <row r="45" spans="1:66" s="60" customFormat="1" ht="12.75" hidden="1" customHeight="1" x14ac:dyDescent="0.25">
      <c r="A45" s="56" t="s">
        <v>39</v>
      </c>
      <c r="B45" s="57">
        <v>37</v>
      </c>
      <c r="C45" s="57">
        <v>62</v>
      </c>
      <c r="D45" s="12">
        <f t="shared" si="70"/>
        <v>99</v>
      </c>
      <c r="E45" s="59">
        <f t="shared" si="35"/>
        <v>99</v>
      </c>
      <c r="F45" s="57">
        <v>36</v>
      </c>
      <c r="G45" s="57">
        <v>60</v>
      </c>
      <c r="H45" s="58">
        <f t="shared" si="36"/>
        <v>96</v>
      </c>
      <c r="I45" s="57">
        <v>1</v>
      </c>
      <c r="J45" s="57">
        <v>2</v>
      </c>
      <c r="K45" s="32">
        <f t="shared" si="37"/>
        <v>3</v>
      </c>
      <c r="L45" s="57"/>
      <c r="M45" s="57">
        <v>1</v>
      </c>
      <c r="N45" s="58">
        <f t="shared" si="38"/>
        <v>1</v>
      </c>
      <c r="O45" s="57">
        <v>6</v>
      </c>
      <c r="P45" s="57">
        <v>12</v>
      </c>
      <c r="Q45" s="58">
        <f t="shared" si="39"/>
        <v>18</v>
      </c>
      <c r="R45" s="58">
        <v>37</v>
      </c>
      <c r="S45" s="58">
        <v>62</v>
      </c>
      <c r="T45" s="58">
        <f t="shared" si="40"/>
        <v>99</v>
      </c>
      <c r="U45" s="57"/>
      <c r="V45" s="57"/>
      <c r="W45" s="58">
        <f t="shared" si="41"/>
        <v>0</v>
      </c>
      <c r="X45" s="32">
        <f t="shared" si="42"/>
        <v>99</v>
      </c>
      <c r="Y45" s="145">
        <f t="shared" si="43"/>
        <v>99</v>
      </c>
      <c r="Z45" s="35">
        <v>28</v>
      </c>
      <c r="AA45" s="35">
        <v>10</v>
      </c>
      <c r="AB45" s="35">
        <v>18</v>
      </c>
      <c r="AC45" s="47">
        <f t="shared" si="44"/>
        <v>28</v>
      </c>
      <c r="AD45" s="46">
        <v>10</v>
      </c>
      <c r="AE45" s="46">
        <v>18</v>
      </c>
      <c r="AF45" s="47">
        <f t="shared" si="45"/>
        <v>28</v>
      </c>
      <c r="AG45" s="47">
        <v>2</v>
      </c>
      <c r="AH45" s="46">
        <v>18</v>
      </c>
      <c r="AI45" s="46">
        <v>22</v>
      </c>
      <c r="AJ45" s="47">
        <f t="shared" si="46"/>
        <v>40</v>
      </c>
      <c r="AK45" s="47">
        <v>2</v>
      </c>
      <c r="AL45" s="46">
        <v>11</v>
      </c>
      <c r="AM45" s="46">
        <v>27</v>
      </c>
      <c r="AN45" s="47">
        <f t="shared" si="47"/>
        <v>38</v>
      </c>
      <c r="AO45" s="47">
        <v>1</v>
      </c>
      <c r="AP45" s="46">
        <f t="shared" si="48"/>
        <v>39</v>
      </c>
      <c r="AQ45" s="46">
        <f t="shared" si="48"/>
        <v>67</v>
      </c>
      <c r="AR45" s="47">
        <f t="shared" si="49"/>
        <v>106</v>
      </c>
      <c r="AS45" s="45">
        <f t="shared" si="50"/>
        <v>5</v>
      </c>
      <c r="AT45" s="45">
        <v>106</v>
      </c>
      <c r="AU45" s="46">
        <v>0</v>
      </c>
      <c r="AV45" s="46">
        <v>0</v>
      </c>
      <c r="AW45" s="47">
        <f t="shared" si="51"/>
        <v>0</v>
      </c>
      <c r="AX45" s="46">
        <v>29</v>
      </c>
      <c r="AY45" s="46">
        <v>49</v>
      </c>
      <c r="AZ45" s="47">
        <f t="shared" si="1"/>
        <v>78</v>
      </c>
      <c r="BA45" s="46">
        <v>11</v>
      </c>
      <c r="BB45" s="46">
        <v>27</v>
      </c>
      <c r="BC45" s="47">
        <f t="shared" si="52"/>
        <v>38</v>
      </c>
      <c r="BD45" s="49">
        <f t="shared" si="53"/>
        <v>38</v>
      </c>
      <c r="BE45" s="46">
        <v>0</v>
      </c>
      <c r="BF45" s="46">
        <v>0</v>
      </c>
      <c r="BG45" s="47">
        <f t="shared" si="54"/>
        <v>0</v>
      </c>
      <c r="BH45" s="46">
        <v>3</v>
      </c>
      <c r="BI45" s="46">
        <v>2</v>
      </c>
      <c r="BJ45" s="47">
        <f t="shared" si="55"/>
        <v>5</v>
      </c>
      <c r="BK45" s="46">
        <v>29</v>
      </c>
      <c r="BL45" s="46">
        <v>49</v>
      </c>
      <c r="BM45" s="47">
        <f t="shared" si="56"/>
        <v>78</v>
      </c>
      <c r="BN45" s="46">
        <f t="shared" si="26"/>
        <v>78</v>
      </c>
    </row>
    <row r="46" spans="1:66" ht="12.75" hidden="1" customHeight="1" x14ac:dyDescent="0.25">
      <c r="A46" s="3" t="s">
        <v>40</v>
      </c>
      <c r="B46" s="10">
        <v>51</v>
      </c>
      <c r="C46" s="10">
        <v>45</v>
      </c>
      <c r="D46" s="12">
        <f t="shared" si="34"/>
        <v>96</v>
      </c>
      <c r="E46" s="11">
        <f t="shared" si="35"/>
        <v>96</v>
      </c>
      <c r="F46" s="10">
        <v>41</v>
      </c>
      <c r="G46" s="10">
        <v>40</v>
      </c>
      <c r="H46" s="12">
        <f t="shared" si="36"/>
        <v>81</v>
      </c>
      <c r="I46" s="10">
        <v>10</v>
      </c>
      <c r="J46" s="10">
        <v>5</v>
      </c>
      <c r="K46" s="32">
        <f t="shared" si="37"/>
        <v>15</v>
      </c>
      <c r="L46" s="10">
        <v>6</v>
      </c>
      <c r="M46" s="10">
        <v>3</v>
      </c>
      <c r="N46" s="12">
        <f t="shared" si="38"/>
        <v>9</v>
      </c>
      <c r="O46" s="10">
        <v>14</v>
      </c>
      <c r="P46" s="10">
        <v>18</v>
      </c>
      <c r="Q46" s="12">
        <f t="shared" si="39"/>
        <v>32</v>
      </c>
      <c r="R46" s="10">
        <v>51</v>
      </c>
      <c r="S46" s="10">
        <v>45</v>
      </c>
      <c r="T46" s="12">
        <f t="shared" si="40"/>
        <v>96</v>
      </c>
      <c r="U46" s="10">
        <v>0</v>
      </c>
      <c r="V46" s="10">
        <v>0</v>
      </c>
      <c r="W46" s="12">
        <f t="shared" si="41"/>
        <v>0</v>
      </c>
      <c r="X46" s="32">
        <f t="shared" si="42"/>
        <v>96</v>
      </c>
      <c r="Y46" s="145">
        <f t="shared" si="43"/>
        <v>96</v>
      </c>
      <c r="Z46" s="35">
        <v>40</v>
      </c>
      <c r="AA46" s="35">
        <v>22</v>
      </c>
      <c r="AB46" s="35">
        <v>23</v>
      </c>
      <c r="AC46" s="47">
        <f t="shared" si="44"/>
        <v>45</v>
      </c>
      <c r="AD46" s="46">
        <v>22</v>
      </c>
      <c r="AE46" s="46">
        <v>23</v>
      </c>
      <c r="AF46" s="47">
        <f t="shared" si="45"/>
        <v>45</v>
      </c>
      <c r="AG46" s="46">
        <v>2</v>
      </c>
      <c r="AH46" s="46">
        <v>15</v>
      </c>
      <c r="AI46" s="46">
        <v>11</v>
      </c>
      <c r="AJ46" s="47">
        <f t="shared" si="46"/>
        <v>26</v>
      </c>
      <c r="AK46" s="47">
        <v>2</v>
      </c>
      <c r="AL46" s="46">
        <v>22</v>
      </c>
      <c r="AM46" s="46">
        <v>15</v>
      </c>
      <c r="AN46" s="47">
        <f t="shared" si="47"/>
        <v>37</v>
      </c>
      <c r="AO46" s="47">
        <v>1</v>
      </c>
      <c r="AP46" s="46">
        <f t="shared" si="48"/>
        <v>59</v>
      </c>
      <c r="AQ46" s="46">
        <f t="shared" si="48"/>
        <v>49</v>
      </c>
      <c r="AR46" s="47">
        <f t="shared" si="49"/>
        <v>108</v>
      </c>
      <c r="AS46" s="45">
        <f t="shared" si="50"/>
        <v>5</v>
      </c>
      <c r="AT46" s="45">
        <v>108</v>
      </c>
      <c r="AU46" s="46">
        <v>0</v>
      </c>
      <c r="AV46" s="46">
        <v>0</v>
      </c>
      <c r="AW46" s="47">
        <f t="shared" si="51"/>
        <v>0</v>
      </c>
      <c r="AX46" s="46">
        <v>37</v>
      </c>
      <c r="AY46" s="46">
        <v>26</v>
      </c>
      <c r="AZ46" s="47">
        <f t="shared" si="1"/>
        <v>63</v>
      </c>
      <c r="BA46" s="46">
        <v>22</v>
      </c>
      <c r="BB46" s="46">
        <v>15</v>
      </c>
      <c r="BC46" s="47">
        <f t="shared" si="52"/>
        <v>37</v>
      </c>
      <c r="BD46" s="49">
        <f t="shared" si="53"/>
        <v>37</v>
      </c>
      <c r="BE46" s="46">
        <v>0</v>
      </c>
      <c r="BF46" s="46">
        <v>0</v>
      </c>
      <c r="BG46" s="47">
        <f t="shared" si="54"/>
        <v>0</v>
      </c>
      <c r="BH46" s="46">
        <v>5</v>
      </c>
      <c r="BI46" s="46">
        <v>0</v>
      </c>
      <c r="BJ46" s="47">
        <f t="shared" si="55"/>
        <v>5</v>
      </c>
      <c r="BK46" s="46">
        <v>37</v>
      </c>
      <c r="BL46" s="46">
        <v>26</v>
      </c>
      <c r="BM46" s="47">
        <f t="shared" si="56"/>
        <v>63</v>
      </c>
      <c r="BN46" s="219">
        <f t="shared" si="26"/>
        <v>63</v>
      </c>
    </row>
    <row r="47" spans="1:66" ht="12.75" hidden="1" customHeight="1" x14ac:dyDescent="0.25">
      <c r="A47" s="3" t="s">
        <v>41</v>
      </c>
      <c r="B47" s="10">
        <v>56</v>
      </c>
      <c r="C47" s="10">
        <v>56</v>
      </c>
      <c r="D47" s="12">
        <f t="shared" si="34"/>
        <v>112</v>
      </c>
      <c r="E47" s="11">
        <f t="shared" si="35"/>
        <v>112</v>
      </c>
      <c r="F47" s="10">
        <v>51</v>
      </c>
      <c r="G47" s="10">
        <v>54</v>
      </c>
      <c r="H47" s="12">
        <f t="shared" si="36"/>
        <v>105</v>
      </c>
      <c r="I47" s="10">
        <v>5</v>
      </c>
      <c r="J47" s="10">
        <v>2</v>
      </c>
      <c r="K47" s="32">
        <f t="shared" si="37"/>
        <v>7</v>
      </c>
      <c r="L47" s="10">
        <v>4</v>
      </c>
      <c r="M47" s="10">
        <v>0</v>
      </c>
      <c r="N47" s="12">
        <f t="shared" si="38"/>
        <v>4</v>
      </c>
      <c r="O47" s="10">
        <v>11</v>
      </c>
      <c r="P47" s="10">
        <v>9</v>
      </c>
      <c r="Q47" s="12">
        <f t="shared" si="39"/>
        <v>20</v>
      </c>
      <c r="R47" s="10">
        <v>56</v>
      </c>
      <c r="S47" s="10">
        <v>56</v>
      </c>
      <c r="T47" s="12">
        <f t="shared" si="40"/>
        <v>112</v>
      </c>
      <c r="U47" s="10">
        <v>0</v>
      </c>
      <c r="V47" s="10">
        <v>0</v>
      </c>
      <c r="W47" s="12">
        <f t="shared" si="41"/>
        <v>0</v>
      </c>
      <c r="X47" s="32">
        <f t="shared" si="42"/>
        <v>112</v>
      </c>
      <c r="Y47" s="145">
        <f t="shared" si="43"/>
        <v>112</v>
      </c>
      <c r="Z47" s="35">
        <v>50</v>
      </c>
      <c r="AA47" s="35">
        <v>26</v>
      </c>
      <c r="AB47" s="35">
        <v>24</v>
      </c>
      <c r="AC47" s="47">
        <f t="shared" si="44"/>
        <v>50</v>
      </c>
      <c r="AD47" s="46">
        <v>26</v>
      </c>
      <c r="AE47" s="46">
        <v>20</v>
      </c>
      <c r="AF47" s="47">
        <f t="shared" si="45"/>
        <v>46</v>
      </c>
      <c r="AG47" s="46">
        <v>2</v>
      </c>
      <c r="AH47" s="46">
        <v>23</v>
      </c>
      <c r="AI47" s="46">
        <v>26</v>
      </c>
      <c r="AJ47" s="47">
        <f>AH47+AI47</f>
        <v>49</v>
      </c>
      <c r="AK47" s="47">
        <v>2</v>
      </c>
      <c r="AL47" s="46">
        <v>22</v>
      </c>
      <c r="AM47" s="46">
        <v>17</v>
      </c>
      <c r="AN47" s="47">
        <f t="shared" si="47"/>
        <v>39</v>
      </c>
      <c r="AO47" s="47">
        <v>1</v>
      </c>
      <c r="AP47" s="46">
        <f t="shared" si="48"/>
        <v>71</v>
      </c>
      <c r="AQ47" s="46">
        <f t="shared" si="48"/>
        <v>63</v>
      </c>
      <c r="AR47" s="47">
        <f t="shared" si="49"/>
        <v>134</v>
      </c>
      <c r="AS47" s="45">
        <f t="shared" si="50"/>
        <v>5</v>
      </c>
      <c r="AT47" s="45">
        <f>69+63</f>
        <v>132</v>
      </c>
      <c r="AU47" s="46">
        <v>0</v>
      </c>
      <c r="AV47" s="46">
        <v>0</v>
      </c>
      <c r="AW47" s="47">
        <f t="shared" si="51"/>
        <v>0</v>
      </c>
      <c r="AX47" s="46">
        <v>45</v>
      </c>
      <c r="AY47" s="46">
        <v>43</v>
      </c>
      <c r="AZ47" s="47">
        <f t="shared" si="1"/>
        <v>88</v>
      </c>
      <c r="BA47" s="46">
        <v>22</v>
      </c>
      <c r="BB47" s="46">
        <v>17</v>
      </c>
      <c r="BC47" s="47">
        <f t="shared" si="52"/>
        <v>39</v>
      </c>
      <c r="BD47" s="49">
        <f t="shared" si="53"/>
        <v>39</v>
      </c>
      <c r="BE47" s="46">
        <v>0</v>
      </c>
      <c r="BF47" s="46">
        <v>0</v>
      </c>
      <c r="BG47" s="47">
        <f t="shared" si="54"/>
        <v>0</v>
      </c>
      <c r="BH47" s="46">
        <v>3</v>
      </c>
      <c r="BI47" s="46">
        <v>2</v>
      </c>
      <c r="BJ47" s="47">
        <f t="shared" si="55"/>
        <v>5</v>
      </c>
      <c r="BK47" s="46">
        <v>45</v>
      </c>
      <c r="BL47" s="46">
        <v>43</v>
      </c>
      <c r="BM47" s="47">
        <f t="shared" si="56"/>
        <v>88</v>
      </c>
      <c r="BN47" s="243">
        <f t="shared" si="26"/>
        <v>88</v>
      </c>
    </row>
    <row r="48" spans="1:66" s="340" customFormat="1" ht="12.75" hidden="1" customHeight="1" x14ac:dyDescent="0.25">
      <c r="A48" s="332" t="s">
        <v>42</v>
      </c>
      <c r="B48" s="333">
        <v>47</v>
      </c>
      <c r="C48" s="333">
        <v>73</v>
      </c>
      <c r="D48" s="334">
        <f t="shared" si="34"/>
        <v>120</v>
      </c>
      <c r="E48" s="335">
        <f t="shared" si="35"/>
        <v>120</v>
      </c>
      <c r="F48" s="333">
        <v>30</v>
      </c>
      <c r="G48" s="333">
        <v>65</v>
      </c>
      <c r="H48" s="334">
        <f t="shared" si="36"/>
        <v>95</v>
      </c>
      <c r="I48" s="333">
        <v>17</v>
      </c>
      <c r="J48" s="333">
        <v>8</v>
      </c>
      <c r="K48" s="335">
        <f t="shared" si="37"/>
        <v>25</v>
      </c>
      <c r="L48" s="333">
        <v>10</v>
      </c>
      <c r="M48" s="333">
        <v>4</v>
      </c>
      <c r="N48" s="334">
        <f t="shared" si="38"/>
        <v>14</v>
      </c>
      <c r="O48" s="333">
        <v>9</v>
      </c>
      <c r="P48" s="333">
        <v>12</v>
      </c>
      <c r="Q48" s="334">
        <f t="shared" si="39"/>
        <v>21</v>
      </c>
      <c r="R48" s="333">
        <v>47</v>
      </c>
      <c r="S48" s="333">
        <v>73</v>
      </c>
      <c r="T48" s="334">
        <f t="shared" si="40"/>
        <v>120</v>
      </c>
      <c r="U48" s="333">
        <v>0</v>
      </c>
      <c r="V48" s="333">
        <v>0</v>
      </c>
      <c r="W48" s="334">
        <f t="shared" si="41"/>
        <v>0</v>
      </c>
      <c r="X48" s="335">
        <f t="shared" si="42"/>
        <v>120</v>
      </c>
      <c r="Y48" s="335">
        <f t="shared" si="43"/>
        <v>120</v>
      </c>
      <c r="Z48" s="336">
        <v>57</v>
      </c>
      <c r="AA48" s="336">
        <v>25</v>
      </c>
      <c r="AB48" s="336">
        <v>32</v>
      </c>
      <c r="AC48" s="337">
        <f t="shared" si="44"/>
        <v>57</v>
      </c>
      <c r="AD48" s="338">
        <v>25</v>
      </c>
      <c r="AE48" s="338">
        <v>32</v>
      </c>
      <c r="AF48" s="337">
        <f t="shared" si="45"/>
        <v>57</v>
      </c>
      <c r="AG48" s="338">
        <v>2</v>
      </c>
      <c r="AH48" s="338">
        <v>19</v>
      </c>
      <c r="AI48" s="338">
        <v>36</v>
      </c>
      <c r="AJ48" s="337">
        <f t="shared" si="46"/>
        <v>55</v>
      </c>
      <c r="AK48" s="337">
        <v>2</v>
      </c>
      <c r="AL48" s="338">
        <v>13</v>
      </c>
      <c r="AM48" s="338">
        <v>30</v>
      </c>
      <c r="AN48" s="337">
        <f t="shared" si="47"/>
        <v>43</v>
      </c>
      <c r="AO48" s="337">
        <v>1</v>
      </c>
      <c r="AP48" s="338">
        <f>AD48+AH48+AL48</f>
        <v>57</v>
      </c>
      <c r="AQ48" s="338">
        <f t="shared" si="48"/>
        <v>98</v>
      </c>
      <c r="AR48" s="337">
        <f t="shared" si="49"/>
        <v>155</v>
      </c>
      <c r="AS48" s="339">
        <f t="shared" si="50"/>
        <v>5</v>
      </c>
      <c r="AT48" s="339">
        <f>55+95</f>
        <v>150</v>
      </c>
      <c r="AU48" s="338">
        <v>2</v>
      </c>
      <c r="AV48" s="338">
        <v>1</v>
      </c>
      <c r="AW48" s="337">
        <f t="shared" si="51"/>
        <v>3</v>
      </c>
      <c r="AX48" s="338">
        <v>32</v>
      </c>
      <c r="AY48" s="338">
        <v>66</v>
      </c>
      <c r="AZ48" s="337">
        <f t="shared" si="1"/>
        <v>98</v>
      </c>
      <c r="BA48" s="338">
        <v>13</v>
      </c>
      <c r="BB48" s="338">
        <v>30</v>
      </c>
      <c r="BC48" s="337">
        <f t="shared" si="52"/>
        <v>43</v>
      </c>
      <c r="BD48" s="339">
        <f t="shared" si="53"/>
        <v>43</v>
      </c>
      <c r="BE48" s="338">
        <v>0</v>
      </c>
      <c r="BF48" s="338">
        <v>0</v>
      </c>
      <c r="BG48" s="337">
        <f t="shared" si="54"/>
        <v>0</v>
      </c>
      <c r="BH48" s="338">
        <v>3</v>
      </c>
      <c r="BI48" s="338">
        <v>2</v>
      </c>
      <c r="BJ48" s="337">
        <f t="shared" si="55"/>
        <v>5</v>
      </c>
      <c r="BK48" s="338">
        <v>32</v>
      </c>
      <c r="BL48" s="338">
        <v>66</v>
      </c>
      <c r="BM48" s="337">
        <f t="shared" si="56"/>
        <v>98</v>
      </c>
      <c r="BN48" s="46">
        <f t="shared" si="26"/>
        <v>98</v>
      </c>
    </row>
    <row r="49" spans="1:66" ht="12.75" hidden="1" customHeight="1" x14ac:dyDescent="0.25">
      <c r="A49" s="3" t="s">
        <v>43</v>
      </c>
      <c r="B49" s="10">
        <v>55</v>
      </c>
      <c r="C49" s="10">
        <v>64</v>
      </c>
      <c r="D49" s="12">
        <f t="shared" si="34"/>
        <v>119</v>
      </c>
      <c r="E49" s="11">
        <f t="shared" si="35"/>
        <v>119</v>
      </c>
      <c r="F49" s="10">
        <v>55</v>
      </c>
      <c r="G49" s="10">
        <v>64</v>
      </c>
      <c r="H49" s="12">
        <f t="shared" si="36"/>
        <v>119</v>
      </c>
      <c r="I49" s="10">
        <v>0</v>
      </c>
      <c r="J49" s="10">
        <v>0</v>
      </c>
      <c r="K49" s="32">
        <f t="shared" si="37"/>
        <v>0</v>
      </c>
      <c r="L49" s="10">
        <v>0</v>
      </c>
      <c r="M49" s="10">
        <v>0</v>
      </c>
      <c r="N49" s="12">
        <f t="shared" si="38"/>
        <v>0</v>
      </c>
      <c r="O49" s="317">
        <v>13</v>
      </c>
      <c r="P49" s="317">
        <v>16</v>
      </c>
      <c r="Q49" s="12">
        <f t="shared" si="39"/>
        <v>29</v>
      </c>
      <c r="R49" s="10">
        <v>55</v>
      </c>
      <c r="S49" s="10">
        <v>64</v>
      </c>
      <c r="T49" s="12">
        <f t="shared" si="40"/>
        <v>119</v>
      </c>
      <c r="U49" s="10">
        <v>0</v>
      </c>
      <c r="V49" s="10">
        <v>0</v>
      </c>
      <c r="W49" s="12">
        <f t="shared" si="41"/>
        <v>0</v>
      </c>
      <c r="X49" s="32">
        <f t="shared" si="42"/>
        <v>119</v>
      </c>
      <c r="Y49" s="145">
        <f t="shared" si="43"/>
        <v>119</v>
      </c>
      <c r="Z49" s="35">
        <v>20</v>
      </c>
      <c r="AA49" s="35">
        <v>29</v>
      </c>
      <c r="AB49" s="35">
        <v>23</v>
      </c>
      <c r="AC49" s="47">
        <f t="shared" si="44"/>
        <v>52</v>
      </c>
      <c r="AD49" s="46">
        <v>29</v>
      </c>
      <c r="AE49" s="46">
        <v>23</v>
      </c>
      <c r="AF49" s="47">
        <f t="shared" si="45"/>
        <v>52</v>
      </c>
      <c r="AG49" s="46">
        <v>2</v>
      </c>
      <c r="AH49" s="46">
        <v>32</v>
      </c>
      <c r="AI49" s="46">
        <v>29</v>
      </c>
      <c r="AJ49" s="47">
        <f t="shared" si="46"/>
        <v>61</v>
      </c>
      <c r="AK49" s="47">
        <v>2</v>
      </c>
      <c r="AL49" s="46">
        <v>9</v>
      </c>
      <c r="AM49" s="46">
        <v>20</v>
      </c>
      <c r="AN49" s="47">
        <f t="shared" si="47"/>
        <v>29</v>
      </c>
      <c r="AO49" s="47">
        <v>1</v>
      </c>
      <c r="AP49" s="46">
        <f t="shared" si="48"/>
        <v>70</v>
      </c>
      <c r="AQ49" s="46">
        <f t="shared" si="48"/>
        <v>72</v>
      </c>
      <c r="AR49" s="47">
        <f t="shared" si="49"/>
        <v>142</v>
      </c>
      <c r="AS49" s="45">
        <f t="shared" si="50"/>
        <v>5</v>
      </c>
      <c r="AT49" s="45">
        <v>142</v>
      </c>
      <c r="AU49" s="46">
        <v>41</v>
      </c>
      <c r="AV49" s="46">
        <v>49</v>
      </c>
      <c r="AW49" s="47">
        <f>AU49+AV49</f>
        <v>90</v>
      </c>
      <c r="AX49" s="46">
        <v>41</v>
      </c>
      <c r="AY49" s="46">
        <v>49</v>
      </c>
      <c r="AZ49" s="47">
        <f t="shared" si="1"/>
        <v>90</v>
      </c>
      <c r="BA49" s="46">
        <v>9</v>
      </c>
      <c r="BB49" s="46">
        <v>20</v>
      </c>
      <c r="BC49" s="47">
        <f t="shared" si="52"/>
        <v>29</v>
      </c>
      <c r="BD49" s="49">
        <f t="shared" si="53"/>
        <v>29</v>
      </c>
      <c r="BE49" s="46">
        <v>0</v>
      </c>
      <c r="BF49" s="46">
        <v>0</v>
      </c>
      <c r="BG49" s="47">
        <f t="shared" si="54"/>
        <v>0</v>
      </c>
      <c r="BH49" s="46">
        <v>4</v>
      </c>
      <c r="BI49" s="46">
        <v>1</v>
      </c>
      <c r="BJ49" s="47">
        <f t="shared" si="55"/>
        <v>5</v>
      </c>
      <c r="BK49" s="46">
        <v>41</v>
      </c>
      <c r="BL49" s="46">
        <v>49</v>
      </c>
      <c r="BM49" s="47">
        <f t="shared" si="56"/>
        <v>90</v>
      </c>
      <c r="BN49" s="46">
        <f t="shared" si="26"/>
        <v>90</v>
      </c>
    </row>
    <row r="50" spans="1:66" s="60" customFormat="1" ht="13.5" hidden="1" customHeight="1" x14ac:dyDescent="0.25">
      <c r="A50" s="56" t="s">
        <v>44</v>
      </c>
      <c r="B50" s="57">
        <v>24</v>
      </c>
      <c r="C50" s="57">
        <v>33</v>
      </c>
      <c r="D50" s="58">
        <f t="shared" si="34"/>
        <v>57</v>
      </c>
      <c r="E50" s="59">
        <f t="shared" si="35"/>
        <v>57</v>
      </c>
      <c r="F50" s="57">
        <v>23</v>
      </c>
      <c r="G50" s="57">
        <v>32</v>
      </c>
      <c r="H50" s="58">
        <f t="shared" si="36"/>
        <v>55</v>
      </c>
      <c r="I50" s="57">
        <v>1</v>
      </c>
      <c r="J50" s="57">
        <v>1</v>
      </c>
      <c r="K50" s="59">
        <f t="shared" si="37"/>
        <v>2</v>
      </c>
      <c r="L50" s="57">
        <v>0</v>
      </c>
      <c r="M50" s="57">
        <v>0</v>
      </c>
      <c r="N50" s="58">
        <f t="shared" si="38"/>
        <v>0</v>
      </c>
      <c r="O50" s="57">
        <v>8</v>
      </c>
      <c r="P50" s="57">
        <v>7</v>
      </c>
      <c r="Q50" s="58">
        <f t="shared" si="39"/>
        <v>15</v>
      </c>
      <c r="R50" s="57">
        <v>24</v>
      </c>
      <c r="S50" s="57">
        <v>33</v>
      </c>
      <c r="T50" s="58">
        <f t="shared" si="40"/>
        <v>57</v>
      </c>
      <c r="U50" s="57">
        <v>0</v>
      </c>
      <c r="V50" s="57">
        <v>0</v>
      </c>
      <c r="W50" s="58">
        <f t="shared" si="41"/>
        <v>0</v>
      </c>
      <c r="X50" s="59">
        <f t="shared" si="42"/>
        <v>57</v>
      </c>
      <c r="Y50" s="59">
        <f t="shared" si="43"/>
        <v>57</v>
      </c>
      <c r="Z50" s="329">
        <v>20</v>
      </c>
      <c r="AA50" s="329">
        <v>8</v>
      </c>
      <c r="AB50" s="329">
        <v>6</v>
      </c>
      <c r="AC50" s="61">
        <f t="shared" si="44"/>
        <v>14</v>
      </c>
      <c r="AD50" s="330">
        <v>8</v>
      </c>
      <c r="AE50" s="330">
        <v>6</v>
      </c>
      <c r="AF50" s="61">
        <f t="shared" si="45"/>
        <v>14</v>
      </c>
      <c r="AG50" s="330">
        <v>2</v>
      </c>
      <c r="AH50" s="330">
        <f>+AL50</f>
        <v>5</v>
      </c>
      <c r="AI50" s="330">
        <v>11</v>
      </c>
      <c r="AJ50" s="61">
        <f t="shared" si="46"/>
        <v>16</v>
      </c>
      <c r="AK50" s="61">
        <v>1</v>
      </c>
      <c r="AL50" s="330">
        <v>5</v>
      </c>
      <c r="AM50" s="330">
        <v>13</v>
      </c>
      <c r="AN50" s="61">
        <f t="shared" si="47"/>
        <v>18</v>
      </c>
      <c r="AO50" s="61">
        <v>1</v>
      </c>
      <c r="AP50" s="330">
        <f t="shared" si="48"/>
        <v>18</v>
      </c>
      <c r="AQ50" s="330">
        <f t="shared" si="48"/>
        <v>30</v>
      </c>
      <c r="AR50" s="61">
        <f t="shared" si="49"/>
        <v>48</v>
      </c>
      <c r="AS50" s="331">
        <f t="shared" si="50"/>
        <v>4</v>
      </c>
      <c r="AT50" s="331">
        <v>54</v>
      </c>
      <c r="AU50" s="330">
        <v>0</v>
      </c>
      <c r="AV50" s="330">
        <v>0</v>
      </c>
      <c r="AW50" s="61">
        <f t="shared" si="51"/>
        <v>0</v>
      </c>
      <c r="AX50" s="330">
        <f>AH50+AL50</f>
        <v>10</v>
      </c>
      <c r="AY50" s="330">
        <f>AI50+AM50</f>
        <v>24</v>
      </c>
      <c r="AZ50" s="61">
        <f t="shared" si="1"/>
        <v>34</v>
      </c>
      <c r="BA50" s="330">
        <v>5</v>
      </c>
      <c r="BB50" s="330">
        <v>13</v>
      </c>
      <c r="BC50" s="61">
        <f t="shared" si="52"/>
        <v>18</v>
      </c>
      <c r="BD50" s="331">
        <f t="shared" si="53"/>
        <v>18</v>
      </c>
      <c r="BE50" s="330">
        <v>0</v>
      </c>
      <c r="BF50" s="330">
        <v>0</v>
      </c>
      <c r="BG50" s="61">
        <f t="shared" si="54"/>
        <v>0</v>
      </c>
      <c r="BH50" s="330">
        <v>2</v>
      </c>
      <c r="BI50" s="330">
        <v>3</v>
      </c>
      <c r="BJ50" s="61">
        <f t="shared" si="55"/>
        <v>5</v>
      </c>
      <c r="BK50" s="330">
        <v>10</v>
      </c>
      <c r="BL50" s="330">
        <v>24</v>
      </c>
      <c r="BM50" s="47">
        <f t="shared" si="56"/>
        <v>34</v>
      </c>
      <c r="BN50" s="201">
        <f>AJ50+AN50</f>
        <v>34</v>
      </c>
    </row>
    <row r="51" spans="1:66" ht="21" hidden="1" customHeight="1" x14ac:dyDescent="0.25">
      <c r="A51" s="3" t="s">
        <v>45</v>
      </c>
      <c r="B51" s="10">
        <v>20</v>
      </c>
      <c r="C51" s="10">
        <v>28</v>
      </c>
      <c r="D51" s="12">
        <f t="shared" si="34"/>
        <v>48</v>
      </c>
      <c r="E51" s="11">
        <f t="shared" si="35"/>
        <v>48</v>
      </c>
      <c r="F51" s="10">
        <v>20</v>
      </c>
      <c r="G51" s="10">
        <v>28</v>
      </c>
      <c r="H51" s="12">
        <f t="shared" si="36"/>
        <v>48</v>
      </c>
      <c r="I51" s="10">
        <v>0</v>
      </c>
      <c r="J51" s="10">
        <v>0</v>
      </c>
      <c r="K51" s="32">
        <f t="shared" si="37"/>
        <v>0</v>
      </c>
      <c r="L51" s="10">
        <v>0</v>
      </c>
      <c r="M51" s="10">
        <v>0</v>
      </c>
      <c r="N51" s="12">
        <f t="shared" si="38"/>
        <v>0</v>
      </c>
      <c r="O51" s="10">
        <v>0</v>
      </c>
      <c r="P51" s="10">
        <v>8</v>
      </c>
      <c r="Q51" s="12">
        <f t="shared" si="39"/>
        <v>8</v>
      </c>
      <c r="R51" s="10">
        <v>20</v>
      </c>
      <c r="S51" s="10">
        <v>28</v>
      </c>
      <c r="T51" s="12">
        <f t="shared" si="40"/>
        <v>48</v>
      </c>
      <c r="U51" s="10">
        <v>0</v>
      </c>
      <c r="V51" s="10">
        <v>0</v>
      </c>
      <c r="W51" s="12">
        <f t="shared" si="41"/>
        <v>0</v>
      </c>
      <c r="X51" s="32">
        <f t="shared" si="42"/>
        <v>48</v>
      </c>
      <c r="Y51" s="145">
        <f t="shared" si="43"/>
        <v>48</v>
      </c>
      <c r="Z51" s="35">
        <v>22</v>
      </c>
      <c r="AA51" s="35">
        <v>20</v>
      </c>
      <c r="AB51" s="35">
        <v>6</v>
      </c>
      <c r="AC51" s="47">
        <f t="shared" si="44"/>
        <v>26</v>
      </c>
      <c r="AD51" s="46">
        <v>20</v>
      </c>
      <c r="AE51" s="46">
        <v>6</v>
      </c>
      <c r="AF51" s="47">
        <f t="shared" si="45"/>
        <v>26</v>
      </c>
      <c r="AG51" s="46">
        <v>2</v>
      </c>
      <c r="AH51" s="46">
        <v>10</v>
      </c>
      <c r="AI51" s="46">
        <v>8</v>
      </c>
      <c r="AJ51" s="47">
        <f t="shared" si="46"/>
        <v>18</v>
      </c>
      <c r="AK51" s="47">
        <v>2</v>
      </c>
      <c r="AL51" s="46">
        <v>8</v>
      </c>
      <c r="AM51" s="46">
        <v>12</v>
      </c>
      <c r="AN51" s="47">
        <f t="shared" si="47"/>
        <v>20</v>
      </c>
      <c r="AO51" s="47">
        <v>1</v>
      </c>
      <c r="AP51" s="46">
        <f t="shared" si="48"/>
        <v>38</v>
      </c>
      <c r="AQ51" s="46">
        <f t="shared" si="48"/>
        <v>26</v>
      </c>
      <c r="AR51" s="47">
        <f t="shared" si="49"/>
        <v>64</v>
      </c>
      <c r="AS51" s="45">
        <f t="shared" si="50"/>
        <v>5</v>
      </c>
      <c r="AT51" s="45">
        <v>64</v>
      </c>
      <c r="AU51" s="46">
        <v>0</v>
      </c>
      <c r="AV51" s="46">
        <v>0</v>
      </c>
      <c r="AW51" s="47">
        <v>0</v>
      </c>
      <c r="AX51" s="46">
        <v>18</v>
      </c>
      <c r="AY51" s="46">
        <v>20</v>
      </c>
      <c r="AZ51" s="47">
        <f t="shared" si="1"/>
        <v>38</v>
      </c>
      <c r="BA51" s="46">
        <v>8</v>
      </c>
      <c r="BB51" s="46">
        <v>12</v>
      </c>
      <c r="BC51" s="47">
        <f t="shared" si="52"/>
        <v>20</v>
      </c>
      <c r="BD51" s="49">
        <f t="shared" si="53"/>
        <v>20</v>
      </c>
      <c r="BE51" s="46">
        <v>0</v>
      </c>
      <c r="BF51" s="46">
        <v>0</v>
      </c>
      <c r="BG51" s="47">
        <f t="shared" si="54"/>
        <v>0</v>
      </c>
      <c r="BH51" s="46">
        <v>5</v>
      </c>
      <c r="BI51" s="46">
        <v>0</v>
      </c>
      <c r="BJ51" s="47">
        <f t="shared" si="55"/>
        <v>5</v>
      </c>
      <c r="BK51" s="46">
        <v>18</v>
      </c>
      <c r="BL51" s="46">
        <v>20</v>
      </c>
      <c r="BM51" s="47">
        <f t="shared" si="56"/>
        <v>38</v>
      </c>
      <c r="BN51" s="49">
        <f t="shared" si="26"/>
        <v>38</v>
      </c>
    </row>
    <row r="52" spans="1:66" s="100" customFormat="1" ht="24" hidden="1" customHeight="1" x14ac:dyDescent="0.25">
      <c r="A52" s="96" t="s">
        <v>46</v>
      </c>
      <c r="B52" s="97">
        <v>40</v>
      </c>
      <c r="C52" s="97">
        <v>61</v>
      </c>
      <c r="D52" s="12">
        <f t="shared" si="34"/>
        <v>101</v>
      </c>
      <c r="E52" s="99">
        <f t="shared" si="35"/>
        <v>101</v>
      </c>
      <c r="F52" s="97">
        <v>40</v>
      </c>
      <c r="G52" s="97">
        <v>61</v>
      </c>
      <c r="H52" s="98">
        <f t="shared" si="36"/>
        <v>101</v>
      </c>
      <c r="I52" s="97">
        <v>0</v>
      </c>
      <c r="J52" s="97">
        <v>0</v>
      </c>
      <c r="K52" s="32">
        <f t="shared" si="37"/>
        <v>0</v>
      </c>
      <c r="L52" s="97">
        <v>0</v>
      </c>
      <c r="M52" s="97">
        <v>0</v>
      </c>
      <c r="N52" s="98">
        <f t="shared" si="38"/>
        <v>0</v>
      </c>
      <c r="O52" s="97">
        <v>13</v>
      </c>
      <c r="P52" s="97">
        <v>22</v>
      </c>
      <c r="Q52" s="98">
        <f t="shared" si="39"/>
        <v>35</v>
      </c>
      <c r="R52" s="97">
        <v>39</v>
      </c>
      <c r="S52" s="97">
        <v>61</v>
      </c>
      <c r="T52" s="98">
        <f t="shared" si="40"/>
        <v>100</v>
      </c>
      <c r="U52" s="97">
        <v>1</v>
      </c>
      <c r="V52" s="97">
        <v>0</v>
      </c>
      <c r="W52" s="98">
        <f t="shared" si="41"/>
        <v>1</v>
      </c>
      <c r="X52" s="32">
        <f t="shared" si="42"/>
        <v>101</v>
      </c>
      <c r="Y52" s="145">
        <f t="shared" si="43"/>
        <v>101</v>
      </c>
      <c r="Z52" s="35">
        <v>43</v>
      </c>
      <c r="AA52" s="35">
        <v>24</v>
      </c>
      <c r="AB52" s="35">
        <v>19</v>
      </c>
      <c r="AC52" s="47">
        <f t="shared" si="44"/>
        <v>43</v>
      </c>
      <c r="AD52" s="46">
        <v>24</v>
      </c>
      <c r="AE52" s="46">
        <v>19</v>
      </c>
      <c r="AF52" s="47">
        <f t="shared" si="45"/>
        <v>43</v>
      </c>
      <c r="AG52" s="46">
        <v>2</v>
      </c>
      <c r="AH52" s="46">
        <v>17</v>
      </c>
      <c r="AI52" s="46">
        <v>20</v>
      </c>
      <c r="AJ52" s="47">
        <f t="shared" si="46"/>
        <v>37</v>
      </c>
      <c r="AK52" s="47">
        <v>2</v>
      </c>
      <c r="AL52" s="46">
        <v>9</v>
      </c>
      <c r="AM52" s="46">
        <v>15</v>
      </c>
      <c r="AN52" s="47">
        <f t="shared" si="47"/>
        <v>24</v>
      </c>
      <c r="AO52" s="47">
        <v>1</v>
      </c>
      <c r="AP52" s="46">
        <f t="shared" si="48"/>
        <v>50</v>
      </c>
      <c r="AQ52" s="46">
        <f t="shared" si="48"/>
        <v>54</v>
      </c>
      <c r="AR52" s="47">
        <f t="shared" si="49"/>
        <v>104</v>
      </c>
      <c r="AS52" s="45">
        <f t="shared" si="50"/>
        <v>5</v>
      </c>
      <c r="AT52" s="45">
        <v>103</v>
      </c>
      <c r="AU52" s="46">
        <v>0</v>
      </c>
      <c r="AV52" s="46">
        <v>0</v>
      </c>
      <c r="AW52" s="47">
        <f t="shared" si="51"/>
        <v>0</v>
      </c>
      <c r="AX52" s="46">
        <v>26</v>
      </c>
      <c r="AY52" s="46">
        <v>35</v>
      </c>
      <c r="AZ52" s="47">
        <f t="shared" si="1"/>
        <v>61</v>
      </c>
      <c r="BA52" s="46">
        <v>9</v>
      </c>
      <c r="BB52" s="46">
        <v>15</v>
      </c>
      <c r="BC52" s="47">
        <f t="shared" si="52"/>
        <v>24</v>
      </c>
      <c r="BD52" s="49">
        <f t="shared" si="53"/>
        <v>24</v>
      </c>
      <c r="BE52" s="46">
        <v>0</v>
      </c>
      <c r="BF52" s="46">
        <v>0</v>
      </c>
      <c r="BG52" s="47">
        <f t="shared" si="54"/>
        <v>0</v>
      </c>
      <c r="BH52" s="46">
        <v>3</v>
      </c>
      <c r="BI52" s="46">
        <v>2</v>
      </c>
      <c r="BJ52" s="47">
        <f t="shared" si="55"/>
        <v>5</v>
      </c>
      <c r="BK52" s="46">
        <v>26</v>
      </c>
      <c r="BL52" s="46">
        <v>35</v>
      </c>
      <c r="BM52" s="47">
        <f t="shared" si="56"/>
        <v>61</v>
      </c>
      <c r="BN52" s="49">
        <f t="shared" si="26"/>
        <v>61</v>
      </c>
    </row>
    <row r="53" spans="1:66" ht="18.75" hidden="1" customHeight="1" x14ac:dyDescent="0.25">
      <c r="A53" s="3" t="s">
        <v>47</v>
      </c>
      <c r="B53" s="10">
        <v>30</v>
      </c>
      <c r="C53" s="10">
        <v>40</v>
      </c>
      <c r="D53" s="12">
        <f t="shared" si="34"/>
        <v>70</v>
      </c>
      <c r="E53" s="11">
        <f t="shared" si="35"/>
        <v>70</v>
      </c>
      <c r="F53" s="10">
        <v>24</v>
      </c>
      <c r="G53" s="10">
        <v>37</v>
      </c>
      <c r="H53" s="12">
        <f t="shared" si="36"/>
        <v>61</v>
      </c>
      <c r="I53" s="10">
        <v>6</v>
      </c>
      <c r="J53" s="10">
        <v>3</v>
      </c>
      <c r="K53" s="32">
        <f t="shared" si="37"/>
        <v>9</v>
      </c>
      <c r="L53" s="10">
        <v>6</v>
      </c>
      <c r="M53" s="10">
        <v>3</v>
      </c>
      <c r="N53" s="12">
        <f t="shared" si="38"/>
        <v>9</v>
      </c>
      <c r="O53" s="10">
        <v>10</v>
      </c>
      <c r="P53" s="10">
        <v>11</v>
      </c>
      <c r="Q53" s="12">
        <f t="shared" si="39"/>
        <v>21</v>
      </c>
      <c r="R53" s="10">
        <v>30</v>
      </c>
      <c r="S53" s="10">
        <v>40</v>
      </c>
      <c r="T53" s="12">
        <f t="shared" si="40"/>
        <v>70</v>
      </c>
      <c r="U53" s="10">
        <v>0</v>
      </c>
      <c r="V53" s="10">
        <v>0</v>
      </c>
      <c r="W53" s="12">
        <f>U53+V53</f>
        <v>0</v>
      </c>
      <c r="X53" s="32">
        <f t="shared" si="42"/>
        <v>70</v>
      </c>
      <c r="Y53" s="145">
        <f t="shared" si="43"/>
        <v>70</v>
      </c>
      <c r="Z53" s="35">
        <v>40</v>
      </c>
      <c r="AA53" s="35">
        <v>15</v>
      </c>
      <c r="AB53" s="35">
        <v>13</v>
      </c>
      <c r="AC53" s="47">
        <f t="shared" si="44"/>
        <v>28</v>
      </c>
      <c r="AD53" s="46">
        <v>15</v>
      </c>
      <c r="AE53" s="46">
        <v>13</v>
      </c>
      <c r="AF53" s="47">
        <f t="shared" si="45"/>
        <v>28</v>
      </c>
      <c r="AG53" s="46">
        <v>2</v>
      </c>
      <c r="AH53" s="46">
        <v>8</v>
      </c>
      <c r="AI53" s="46">
        <v>17</v>
      </c>
      <c r="AJ53" s="47">
        <f t="shared" si="46"/>
        <v>25</v>
      </c>
      <c r="AK53" s="47">
        <v>2</v>
      </c>
      <c r="AL53" s="46">
        <v>10</v>
      </c>
      <c r="AM53" s="46">
        <v>10</v>
      </c>
      <c r="AN53" s="47">
        <f t="shared" si="47"/>
        <v>20</v>
      </c>
      <c r="AO53" s="47">
        <v>1</v>
      </c>
      <c r="AP53" s="46">
        <f>AD53+AH53+AL53</f>
        <v>33</v>
      </c>
      <c r="AQ53" s="46">
        <f t="shared" si="48"/>
        <v>40</v>
      </c>
      <c r="AR53" s="47">
        <f t="shared" si="49"/>
        <v>73</v>
      </c>
      <c r="AS53" s="45">
        <f t="shared" si="50"/>
        <v>5</v>
      </c>
      <c r="AT53" s="45">
        <v>73</v>
      </c>
      <c r="AU53" s="46">
        <v>0</v>
      </c>
      <c r="AV53" s="46">
        <v>1</v>
      </c>
      <c r="AW53" s="47">
        <f t="shared" si="51"/>
        <v>1</v>
      </c>
      <c r="AX53" s="46">
        <v>18</v>
      </c>
      <c r="AY53" s="46">
        <v>27</v>
      </c>
      <c r="AZ53" s="47">
        <f t="shared" si="1"/>
        <v>45</v>
      </c>
      <c r="BA53" s="46">
        <v>10</v>
      </c>
      <c r="BB53" s="46">
        <v>10</v>
      </c>
      <c r="BC53" s="47">
        <f t="shared" si="52"/>
        <v>20</v>
      </c>
      <c r="BD53" s="49">
        <f t="shared" si="53"/>
        <v>20</v>
      </c>
      <c r="BE53" s="46">
        <v>0</v>
      </c>
      <c r="BF53" s="46">
        <v>0</v>
      </c>
      <c r="BG53" s="47">
        <f t="shared" si="54"/>
        <v>0</v>
      </c>
      <c r="BH53" s="46">
        <v>3</v>
      </c>
      <c r="BI53" s="46">
        <v>2</v>
      </c>
      <c r="BJ53" s="47">
        <f t="shared" si="55"/>
        <v>5</v>
      </c>
      <c r="BK53" s="46">
        <v>18</v>
      </c>
      <c r="BL53" s="46">
        <v>27</v>
      </c>
      <c r="BM53" s="47">
        <f t="shared" si="56"/>
        <v>45</v>
      </c>
      <c r="BN53" s="49">
        <f t="shared" si="26"/>
        <v>45</v>
      </c>
    </row>
    <row r="54" spans="1:66" s="66" customFormat="1" ht="21" hidden="1" customHeight="1" x14ac:dyDescent="0.25">
      <c r="A54" s="62" t="s">
        <v>48</v>
      </c>
      <c r="B54" s="63">
        <v>39</v>
      </c>
      <c r="C54" s="63">
        <v>44</v>
      </c>
      <c r="D54" s="12">
        <f t="shared" si="34"/>
        <v>83</v>
      </c>
      <c r="E54" s="65">
        <f t="shared" si="35"/>
        <v>83</v>
      </c>
      <c r="F54" s="63">
        <v>39</v>
      </c>
      <c r="G54" s="63">
        <v>44</v>
      </c>
      <c r="H54" s="64">
        <f t="shared" si="36"/>
        <v>83</v>
      </c>
      <c r="I54" s="63">
        <v>0</v>
      </c>
      <c r="J54" s="63">
        <v>0</v>
      </c>
      <c r="K54" s="32">
        <f>L54</f>
        <v>0</v>
      </c>
      <c r="L54" s="63">
        <v>0</v>
      </c>
      <c r="M54" s="63">
        <v>0</v>
      </c>
      <c r="N54" s="64">
        <f>L54+M54</f>
        <v>0</v>
      </c>
      <c r="O54" s="63">
        <v>6</v>
      </c>
      <c r="P54" s="63">
        <v>10</v>
      </c>
      <c r="Q54" s="64">
        <f t="shared" si="39"/>
        <v>16</v>
      </c>
      <c r="R54" s="63">
        <v>39</v>
      </c>
      <c r="S54" s="63">
        <v>44</v>
      </c>
      <c r="T54" s="64">
        <f t="shared" si="40"/>
        <v>83</v>
      </c>
      <c r="U54" s="63">
        <v>0</v>
      </c>
      <c r="V54" s="63">
        <v>0</v>
      </c>
      <c r="W54" s="64">
        <f t="shared" si="41"/>
        <v>0</v>
      </c>
      <c r="X54" s="32">
        <f t="shared" si="42"/>
        <v>83</v>
      </c>
      <c r="Y54" s="145">
        <f t="shared" si="43"/>
        <v>83</v>
      </c>
      <c r="Z54" s="35">
        <v>31</v>
      </c>
      <c r="AA54" s="35">
        <v>18</v>
      </c>
      <c r="AB54" s="35">
        <v>13</v>
      </c>
      <c r="AC54" s="67">
        <f t="shared" si="44"/>
        <v>31</v>
      </c>
      <c r="AD54" s="46">
        <v>18</v>
      </c>
      <c r="AE54" s="46">
        <v>13</v>
      </c>
      <c r="AF54" s="47">
        <f t="shared" si="45"/>
        <v>31</v>
      </c>
      <c r="AG54" s="46">
        <v>2</v>
      </c>
      <c r="AH54" s="46">
        <v>14</v>
      </c>
      <c r="AI54" s="46">
        <v>11</v>
      </c>
      <c r="AJ54" s="47">
        <f t="shared" si="46"/>
        <v>25</v>
      </c>
      <c r="AK54" s="47">
        <v>2</v>
      </c>
      <c r="AL54" s="46">
        <v>15</v>
      </c>
      <c r="AM54" s="46">
        <v>19</v>
      </c>
      <c r="AN54" s="47">
        <f t="shared" si="47"/>
        <v>34</v>
      </c>
      <c r="AO54" s="47">
        <v>1</v>
      </c>
      <c r="AP54" s="46">
        <f t="shared" si="48"/>
        <v>47</v>
      </c>
      <c r="AQ54" s="46">
        <f t="shared" si="48"/>
        <v>43</v>
      </c>
      <c r="AR54" s="47">
        <f t="shared" si="49"/>
        <v>90</v>
      </c>
      <c r="AS54" s="45">
        <f t="shared" si="50"/>
        <v>5</v>
      </c>
      <c r="AT54" s="45">
        <v>90</v>
      </c>
      <c r="AU54" s="46">
        <v>0</v>
      </c>
      <c r="AV54" s="46">
        <v>0</v>
      </c>
      <c r="AW54" s="47">
        <f t="shared" si="51"/>
        <v>0</v>
      </c>
      <c r="AX54" s="46">
        <v>29</v>
      </c>
      <c r="AY54" s="46">
        <v>30</v>
      </c>
      <c r="AZ54" s="47">
        <f t="shared" si="1"/>
        <v>59</v>
      </c>
      <c r="BA54" s="46">
        <v>15</v>
      </c>
      <c r="BB54" s="46">
        <v>19</v>
      </c>
      <c r="BC54" s="47">
        <f t="shared" si="52"/>
        <v>34</v>
      </c>
      <c r="BD54" s="49">
        <f t="shared" si="53"/>
        <v>34</v>
      </c>
      <c r="BE54" s="46">
        <v>0</v>
      </c>
      <c r="BF54" s="46">
        <v>0</v>
      </c>
      <c r="BG54" s="47">
        <f t="shared" si="54"/>
        <v>0</v>
      </c>
      <c r="BH54" s="46">
        <v>4</v>
      </c>
      <c r="BI54" s="46">
        <v>1</v>
      </c>
      <c r="BJ54" s="47">
        <f t="shared" si="55"/>
        <v>5</v>
      </c>
      <c r="BK54" s="46">
        <v>29</v>
      </c>
      <c r="BL54" s="46">
        <v>30</v>
      </c>
      <c r="BM54" s="47">
        <f t="shared" si="56"/>
        <v>59</v>
      </c>
      <c r="BN54" s="49">
        <f t="shared" si="26"/>
        <v>59</v>
      </c>
    </row>
    <row r="55" spans="1:66" ht="12.75" customHeight="1" x14ac:dyDescent="0.25">
      <c r="A55" s="3" t="s">
        <v>49</v>
      </c>
      <c r="B55" s="10">
        <v>681</v>
      </c>
      <c r="C55" s="10">
        <v>672</v>
      </c>
      <c r="D55" s="12">
        <f>B55+C55</f>
        <v>1353</v>
      </c>
      <c r="E55" s="11">
        <f>H55+K55</f>
        <v>1353</v>
      </c>
      <c r="F55" s="10">
        <v>681</v>
      </c>
      <c r="G55" s="10">
        <v>672</v>
      </c>
      <c r="H55" s="12">
        <f>F55+G55</f>
        <v>1353</v>
      </c>
      <c r="I55" s="10">
        <v>0</v>
      </c>
      <c r="J55" s="10">
        <v>0</v>
      </c>
      <c r="K55" s="32">
        <f>I55+J55</f>
        <v>0</v>
      </c>
      <c r="L55" s="10">
        <v>0</v>
      </c>
      <c r="M55" s="10">
        <v>0</v>
      </c>
      <c r="N55" s="12">
        <f>L55+M55</f>
        <v>0</v>
      </c>
      <c r="O55" s="10">
        <v>0</v>
      </c>
      <c r="P55" s="10">
        <v>0</v>
      </c>
      <c r="Q55" s="12">
        <f>O55+P55</f>
        <v>0</v>
      </c>
      <c r="R55" s="10">
        <v>632</v>
      </c>
      <c r="S55" s="10">
        <v>642</v>
      </c>
      <c r="T55" s="12">
        <f>R55+S55</f>
        <v>1274</v>
      </c>
      <c r="U55" s="10">
        <v>49</v>
      </c>
      <c r="V55" s="10">
        <v>30</v>
      </c>
      <c r="W55" s="12">
        <f>U55+V55</f>
        <v>79</v>
      </c>
      <c r="X55" s="32">
        <f>T55+W55</f>
        <v>1353</v>
      </c>
      <c r="Y55" s="145">
        <f>H55+K55</f>
        <v>1353</v>
      </c>
      <c r="Z55" s="35">
        <v>990</v>
      </c>
      <c r="AA55" s="35">
        <v>462</v>
      </c>
      <c r="AB55" s="35">
        <v>528</v>
      </c>
      <c r="AC55" s="47">
        <f>AA55+AB55</f>
        <v>990</v>
      </c>
      <c r="AD55" s="46">
        <v>462</v>
      </c>
      <c r="AE55" s="46">
        <v>528</v>
      </c>
      <c r="AF55" s="47">
        <f>AD55+AE55</f>
        <v>990</v>
      </c>
      <c r="AG55" s="46">
        <v>22</v>
      </c>
      <c r="AH55" s="46">
        <v>350</v>
      </c>
      <c r="AI55" s="46">
        <v>356</v>
      </c>
      <c r="AJ55" s="47">
        <f>AH55+AI55</f>
        <v>706</v>
      </c>
      <c r="AK55" s="47">
        <v>15</v>
      </c>
      <c r="AL55" s="46">
        <v>0</v>
      </c>
      <c r="AM55" s="46">
        <v>0</v>
      </c>
      <c r="AN55" s="47">
        <f>AL55+AM55</f>
        <v>0</v>
      </c>
      <c r="AO55" s="47">
        <v>0</v>
      </c>
      <c r="AP55" s="46">
        <f>AD55+AL55+AH55</f>
        <v>812</v>
      </c>
      <c r="AQ55" s="46">
        <f>AE55+AM55+AI55</f>
        <v>884</v>
      </c>
      <c r="AR55" s="47">
        <f>AP55+AQ55</f>
        <v>1696</v>
      </c>
      <c r="AS55" s="45">
        <f>AG55+AK55+AO55</f>
        <v>37</v>
      </c>
      <c r="AT55" s="45">
        <v>990</v>
      </c>
      <c r="AU55" s="46">
        <v>0</v>
      </c>
      <c r="AV55" s="46">
        <v>0</v>
      </c>
      <c r="AW55" s="47">
        <f>AU55+AV55</f>
        <v>0</v>
      </c>
      <c r="AX55" s="46">
        <v>350</v>
      </c>
      <c r="AY55" s="46">
        <v>356</v>
      </c>
      <c r="AZ55" s="47">
        <f>AX55+AY55</f>
        <v>706</v>
      </c>
      <c r="BA55" s="46">
        <v>350</v>
      </c>
      <c r="BB55" s="46">
        <v>356</v>
      </c>
      <c r="BC55" s="47">
        <f>BA55+BB55</f>
        <v>706</v>
      </c>
      <c r="BD55" s="49">
        <f>AN55</f>
        <v>0</v>
      </c>
      <c r="BE55" s="46">
        <v>4</v>
      </c>
      <c r="BF55" s="46">
        <v>1</v>
      </c>
      <c r="BG55" s="47">
        <f>BE55+BF55</f>
        <v>5</v>
      </c>
      <c r="BH55" s="46">
        <v>6</v>
      </c>
      <c r="BI55" s="46">
        <v>2</v>
      </c>
      <c r="BJ55" s="47">
        <f>BH55+BI55</f>
        <v>8</v>
      </c>
      <c r="BK55" s="46">
        <v>350</v>
      </c>
      <c r="BL55" s="46">
        <v>356</v>
      </c>
      <c r="BM55" s="47">
        <f>BK55+BL55</f>
        <v>706</v>
      </c>
      <c r="BN55" s="49">
        <f>AJ55+AN55</f>
        <v>706</v>
      </c>
    </row>
    <row r="56" spans="1:66" s="163" customFormat="1" ht="12.75" customHeight="1" x14ac:dyDescent="0.25">
      <c r="A56" s="159" t="s">
        <v>50</v>
      </c>
      <c r="B56" s="160">
        <v>362</v>
      </c>
      <c r="C56" s="160">
        <v>364</v>
      </c>
      <c r="D56" s="161">
        <f>B56+C56</f>
        <v>726</v>
      </c>
      <c r="E56" s="11">
        <f t="shared" ref="E56:E60" si="71">H56+K56</f>
        <v>726</v>
      </c>
      <c r="F56" s="160">
        <v>271</v>
      </c>
      <c r="G56" s="160">
        <v>302</v>
      </c>
      <c r="H56" s="161">
        <f t="shared" ref="H56:H60" si="72">F56+G56</f>
        <v>573</v>
      </c>
      <c r="I56" s="160">
        <v>91</v>
      </c>
      <c r="J56" s="160">
        <v>62</v>
      </c>
      <c r="K56" s="161">
        <f t="shared" ref="K56:K60" si="73">I56+J56</f>
        <v>153</v>
      </c>
      <c r="L56" s="160">
        <v>26</v>
      </c>
      <c r="M56" s="160">
        <v>25</v>
      </c>
      <c r="N56" s="161">
        <f t="shared" ref="N56:N60" si="74">L56+M56</f>
        <v>51</v>
      </c>
      <c r="O56" s="160">
        <v>66</v>
      </c>
      <c r="P56" s="160">
        <v>89</v>
      </c>
      <c r="Q56" s="161">
        <f t="shared" ref="Q56:Q60" si="75">O56+P56</f>
        <v>155</v>
      </c>
      <c r="R56" s="161">
        <v>237</v>
      </c>
      <c r="S56" s="161">
        <v>276</v>
      </c>
      <c r="T56" s="161">
        <f t="shared" ref="T56:T60" si="76">R56+S56</f>
        <v>513</v>
      </c>
      <c r="U56" s="160">
        <v>125</v>
      </c>
      <c r="V56" s="160">
        <v>88</v>
      </c>
      <c r="W56" s="161">
        <f t="shared" ref="W56:W60" si="77">U56+V56</f>
        <v>213</v>
      </c>
      <c r="X56" s="32">
        <f t="shared" ref="X56:X60" si="78">T56+W56</f>
        <v>726</v>
      </c>
      <c r="Y56" s="145">
        <f t="shared" ref="Y56:Y60" si="79">D56</f>
        <v>726</v>
      </c>
      <c r="Z56" s="164">
        <v>794</v>
      </c>
      <c r="AA56" s="164">
        <v>337</v>
      </c>
      <c r="AB56" s="164">
        <v>361</v>
      </c>
      <c r="AC56" s="165">
        <f t="shared" ref="AC56:AC60" si="80">AA56+AB56</f>
        <v>698</v>
      </c>
      <c r="AD56" s="166">
        <v>337</v>
      </c>
      <c r="AE56" s="166">
        <v>361</v>
      </c>
      <c r="AF56" s="165">
        <f t="shared" ref="AF56:AF60" si="81">AD56+AE56</f>
        <v>698</v>
      </c>
      <c r="AG56" s="165">
        <v>17</v>
      </c>
      <c r="AH56" s="166">
        <v>220</v>
      </c>
      <c r="AI56" s="166">
        <v>209</v>
      </c>
      <c r="AJ56" s="47">
        <f t="shared" ref="AJ56:AJ60" si="82">AH56+AI56</f>
        <v>429</v>
      </c>
      <c r="AK56" s="165">
        <v>11</v>
      </c>
      <c r="AL56" s="166">
        <v>0</v>
      </c>
      <c r="AM56" s="166">
        <v>0</v>
      </c>
      <c r="AN56" s="165">
        <f t="shared" ref="AN56:AN60" si="83">AL56+AM56</f>
        <v>0</v>
      </c>
      <c r="AO56" s="165">
        <v>0</v>
      </c>
      <c r="AP56" s="46">
        <f>AD56+AH56+AL56</f>
        <v>557</v>
      </c>
      <c r="AQ56" s="46">
        <f>AE56+AI56+AM56</f>
        <v>570</v>
      </c>
      <c r="AR56" s="165">
        <f t="shared" ref="AR56:AR60" si="84">AP56+AQ56</f>
        <v>1127</v>
      </c>
      <c r="AS56" s="167">
        <f t="shared" ref="AS56:AS60" si="85">AG56+AK56+AO56</f>
        <v>28</v>
      </c>
      <c r="AT56" s="45">
        <f t="shared" ref="AT56:AT60" si="86">AD56+AE56</f>
        <v>698</v>
      </c>
      <c r="AU56" s="166">
        <v>0</v>
      </c>
      <c r="AV56" s="166">
        <v>0</v>
      </c>
      <c r="AW56" s="165">
        <f t="shared" ref="AW56:AW60" si="87">AU56+AV56</f>
        <v>0</v>
      </c>
      <c r="AX56" s="166">
        <f>AH56+AL56</f>
        <v>220</v>
      </c>
      <c r="AY56" s="166">
        <f>AI56+AM56</f>
        <v>209</v>
      </c>
      <c r="AZ56" s="165">
        <f>AX56+AY56</f>
        <v>429</v>
      </c>
      <c r="BA56" s="166">
        <v>0</v>
      </c>
      <c r="BB56" s="166">
        <v>0</v>
      </c>
      <c r="BC56" s="165">
        <f t="shared" ref="BC56:BC60" si="88">BA56+BB56</f>
        <v>0</v>
      </c>
      <c r="BD56" s="49">
        <f t="shared" ref="BD56:BD57" si="89">AN56</f>
        <v>0</v>
      </c>
      <c r="BE56" s="166">
        <v>0</v>
      </c>
      <c r="BF56" s="166">
        <v>0</v>
      </c>
      <c r="BG56" s="47">
        <f t="shared" ref="BG56:BG60" si="90">BE56+BF56</f>
        <v>0</v>
      </c>
      <c r="BH56" s="166">
        <v>20</v>
      </c>
      <c r="BI56" s="166">
        <v>12</v>
      </c>
      <c r="BJ56" s="165">
        <f t="shared" ref="BJ56:BJ60" si="91">BH56+BI56</f>
        <v>32</v>
      </c>
      <c r="BK56" s="166">
        <v>220</v>
      </c>
      <c r="BL56" s="166">
        <v>209</v>
      </c>
      <c r="BM56" s="165">
        <f>BK56+BL56</f>
        <v>429</v>
      </c>
      <c r="BN56" s="49">
        <f t="shared" ref="BN56:BN60" si="92">AJ56+AN56</f>
        <v>429</v>
      </c>
    </row>
    <row r="57" spans="1:66" ht="12.75" customHeight="1" x14ac:dyDescent="0.25">
      <c r="A57" s="3" t="s">
        <v>51</v>
      </c>
      <c r="B57" s="10">
        <v>68</v>
      </c>
      <c r="C57" s="10">
        <v>76</v>
      </c>
      <c r="D57" s="12">
        <f>B57+C57</f>
        <v>144</v>
      </c>
      <c r="E57" s="11">
        <f t="shared" si="71"/>
        <v>144</v>
      </c>
      <c r="F57" s="10">
        <v>68</v>
      </c>
      <c r="G57" s="10">
        <v>76</v>
      </c>
      <c r="H57" s="12">
        <f t="shared" si="72"/>
        <v>144</v>
      </c>
      <c r="I57" s="10">
        <v>0</v>
      </c>
      <c r="J57" s="10">
        <v>0</v>
      </c>
      <c r="K57" s="12">
        <f t="shared" si="73"/>
        <v>0</v>
      </c>
      <c r="L57" s="10">
        <v>0</v>
      </c>
      <c r="M57" s="10">
        <v>0</v>
      </c>
      <c r="N57" s="12">
        <f t="shared" si="74"/>
        <v>0</v>
      </c>
      <c r="O57" s="10">
        <v>12</v>
      </c>
      <c r="P57" s="10">
        <v>7</v>
      </c>
      <c r="Q57" s="12">
        <f t="shared" si="75"/>
        <v>19</v>
      </c>
      <c r="R57" s="12">
        <v>50</v>
      </c>
      <c r="S57" s="12">
        <v>70</v>
      </c>
      <c r="T57" s="12">
        <f t="shared" si="76"/>
        <v>120</v>
      </c>
      <c r="U57" s="10">
        <v>18</v>
      </c>
      <c r="V57" s="10">
        <v>6</v>
      </c>
      <c r="W57" s="12">
        <f t="shared" si="77"/>
        <v>24</v>
      </c>
      <c r="X57" s="32">
        <f t="shared" si="78"/>
        <v>144</v>
      </c>
      <c r="Y57" s="145">
        <f t="shared" si="79"/>
        <v>144</v>
      </c>
      <c r="Z57" s="35">
        <v>52</v>
      </c>
      <c r="AA57" s="35">
        <v>29</v>
      </c>
      <c r="AB57" s="35">
        <v>23</v>
      </c>
      <c r="AC57" s="47">
        <f t="shared" si="80"/>
        <v>52</v>
      </c>
      <c r="AD57" s="46">
        <v>29</v>
      </c>
      <c r="AE57" s="46">
        <v>23</v>
      </c>
      <c r="AF57" s="47">
        <f t="shared" si="81"/>
        <v>52</v>
      </c>
      <c r="AG57" s="47">
        <v>1</v>
      </c>
      <c r="AH57" s="46">
        <v>22</v>
      </c>
      <c r="AI57" s="46">
        <v>32</v>
      </c>
      <c r="AJ57" s="47">
        <f t="shared" si="82"/>
        <v>54</v>
      </c>
      <c r="AK57" s="47">
        <v>1</v>
      </c>
      <c r="AL57" s="46">
        <v>9</v>
      </c>
      <c r="AM57" s="46">
        <v>20</v>
      </c>
      <c r="AN57" s="47">
        <f t="shared" si="83"/>
        <v>29</v>
      </c>
      <c r="AO57" s="47">
        <v>1</v>
      </c>
      <c r="AP57" s="46">
        <f t="shared" ref="AP57:AQ60" si="93">AD57+AH57+AL57</f>
        <v>60</v>
      </c>
      <c r="AQ57" s="46">
        <f>AE57+AI57+AM57</f>
        <v>75</v>
      </c>
      <c r="AR57" s="47">
        <f t="shared" si="84"/>
        <v>135</v>
      </c>
      <c r="AS57" s="45">
        <f t="shared" si="85"/>
        <v>3</v>
      </c>
      <c r="AT57" s="45">
        <f t="shared" si="86"/>
        <v>52</v>
      </c>
      <c r="AU57" s="46">
        <v>0</v>
      </c>
      <c r="AV57" s="46">
        <v>0</v>
      </c>
      <c r="AW57" s="47">
        <f t="shared" si="87"/>
        <v>0</v>
      </c>
      <c r="AX57" s="166">
        <v>31</v>
      </c>
      <c r="AY57" s="166">
        <v>52</v>
      </c>
      <c r="AZ57" s="47">
        <f>AX57+AY57</f>
        <v>83</v>
      </c>
      <c r="BA57" s="46">
        <v>9</v>
      </c>
      <c r="BB57" s="46">
        <v>20</v>
      </c>
      <c r="BC57" s="47">
        <f t="shared" si="88"/>
        <v>29</v>
      </c>
      <c r="BD57" s="49">
        <f t="shared" si="89"/>
        <v>29</v>
      </c>
      <c r="BE57" s="46">
        <v>0</v>
      </c>
      <c r="BF57" s="46">
        <v>0</v>
      </c>
      <c r="BG57" s="47">
        <f t="shared" si="90"/>
        <v>0</v>
      </c>
      <c r="BH57" s="46">
        <v>4</v>
      </c>
      <c r="BI57" s="46">
        <v>4</v>
      </c>
      <c r="BJ57" s="47">
        <f t="shared" si="91"/>
        <v>8</v>
      </c>
      <c r="BK57" s="46">
        <v>31</v>
      </c>
      <c r="BL57" s="46">
        <v>52</v>
      </c>
      <c r="BM57" s="47">
        <f t="shared" ref="BM57:BM60" si="94">BK57+BL57</f>
        <v>83</v>
      </c>
      <c r="BN57" s="49">
        <f t="shared" si="92"/>
        <v>83</v>
      </c>
    </row>
    <row r="58" spans="1:66" ht="26.25" hidden="1" customHeight="1" x14ac:dyDescent="0.25">
      <c r="A58" s="3" t="s">
        <v>52</v>
      </c>
      <c r="B58" s="10">
        <v>22</v>
      </c>
      <c r="C58" s="10">
        <v>16</v>
      </c>
      <c r="D58" s="12">
        <f t="shared" ref="D58:D60" si="95">B58+C58</f>
        <v>38</v>
      </c>
      <c r="E58" s="11">
        <f t="shared" si="71"/>
        <v>38</v>
      </c>
      <c r="F58" s="10">
        <v>17</v>
      </c>
      <c r="G58" s="10">
        <v>15</v>
      </c>
      <c r="H58" s="12">
        <f t="shared" si="72"/>
        <v>32</v>
      </c>
      <c r="I58" s="10">
        <v>5</v>
      </c>
      <c r="J58" s="10">
        <v>1</v>
      </c>
      <c r="K58" s="12">
        <f t="shared" si="73"/>
        <v>6</v>
      </c>
      <c r="L58" s="10">
        <v>5</v>
      </c>
      <c r="M58" s="10">
        <v>1</v>
      </c>
      <c r="N58" s="12">
        <f t="shared" si="74"/>
        <v>6</v>
      </c>
      <c r="O58" s="10">
        <v>10</v>
      </c>
      <c r="P58" s="10">
        <v>4</v>
      </c>
      <c r="Q58" s="12">
        <f t="shared" si="75"/>
        <v>14</v>
      </c>
      <c r="R58" s="12">
        <v>0</v>
      </c>
      <c r="S58" s="12">
        <v>0</v>
      </c>
      <c r="T58" s="12">
        <f t="shared" si="76"/>
        <v>0</v>
      </c>
      <c r="U58" s="10">
        <v>22</v>
      </c>
      <c r="V58" s="10">
        <v>16</v>
      </c>
      <c r="W58" s="12">
        <f t="shared" si="77"/>
        <v>38</v>
      </c>
      <c r="X58" s="32">
        <f t="shared" si="78"/>
        <v>38</v>
      </c>
      <c r="Y58" s="145">
        <f t="shared" si="79"/>
        <v>38</v>
      </c>
      <c r="Z58" s="35">
        <v>20</v>
      </c>
      <c r="AA58" s="35">
        <v>10</v>
      </c>
      <c r="AB58" s="35">
        <v>10</v>
      </c>
      <c r="AC58" s="47">
        <f t="shared" si="80"/>
        <v>20</v>
      </c>
      <c r="AD58" s="46">
        <v>7</v>
      </c>
      <c r="AE58" s="46">
        <v>3</v>
      </c>
      <c r="AF58" s="47">
        <f t="shared" si="81"/>
        <v>10</v>
      </c>
      <c r="AG58" s="47">
        <v>1</v>
      </c>
      <c r="AH58" s="46">
        <v>3</v>
      </c>
      <c r="AI58" s="46">
        <v>2</v>
      </c>
      <c r="AJ58" s="47">
        <f t="shared" si="82"/>
        <v>5</v>
      </c>
      <c r="AK58" s="47">
        <v>1</v>
      </c>
      <c r="AL58" s="46">
        <v>10</v>
      </c>
      <c r="AM58" s="46">
        <v>8</v>
      </c>
      <c r="AN58" s="47">
        <f t="shared" si="83"/>
        <v>18</v>
      </c>
      <c r="AO58" s="47">
        <v>2</v>
      </c>
      <c r="AP58" s="46">
        <f t="shared" si="93"/>
        <v>20</v>
      </c>
      <c r="AQ58" s="46">
        <f t="shared" si="93"/>
        <v>13</v>
      </c>
      <c r="AR58" s="47">
        <f t="shared" si="84"/>
        <v>33</v>
      </c>
      <c r="AS58" s="45">
        <f t="shared" si="85"/>
        <v>4</v>
      </c>
      <c r="AT58" s="45">
        <f t="shared" si="86"/>
        <v>10</v>
      </c>
      <c r="AU58" s="46">
        <v>0</v>
      </c>
      <c r="AV58" s="46">
        <v>0</v>
      </c>
      <c r="AW58" s="47">
        <f t="shared" si="87"/>
        <v>0</v>
      </c>
      <c r="AX58" s="166">
        <f t="shared" ref="AX58:AX60" si="96">AH58+AL58</f>
        <v>13</v>
      </c>
      <c r="AY58" s="166">
        <f t="shared" ref="AY58:AY60" si="97">AI58+AM58</f>
        <v>10</v>
      </c>
      <c r="AZ58" s="47">
        <f t="shared" si="1"/>
        <v>23</v>
      </c>
      <c r="BA58" s="46">
        <v>10</v>
      </c>
      <c r="BB58" s="46">
        <v>8</v>
      </c>
      <c r="BC58" s="47">
        <f t="shared" si="88"/>
        <v>18</v>
      </c>
      <c r="BD58" s="49">
        <f t="shared" ref="BD58:BD60" si="98">AQ58</f>
        <v>13</v>
      </c>
      <c r="BE58" s="46">
        <v>0</v>
      </c>
      <c r="BF58" s="46">
        <v>0</v>
      </c>
      <c r="BG58" s="47">
        <f t="shared" si="90"/>
        <v>0</v>
      </c>
      <c r="BH58" s="46">
        <v>6</v>
      </c>
      <c r="BI58" s="46">
        <v>5</v>
      </c>
      <c r="BJ58" s="47">
        <f t="shared" si="91"/>
        <v>11</v>
      </c>
      <c r="BK58" s="46">
        <v>13</v>
      </c>
      <c r="BL58" s="46">
        <v>10</v>
      </c>
      <c r="BM58" s="47">
        <f t="shared" si="94"/>
        <v>23</v>
      </c>
      <c r="BN58" s="49">
        <f t="shared" si="92"/>
        <v>23</v>
      </c>
    </row>
    <row r="59" spans="1:66" ht="29.25" hidden="1" customHeight="1" x14ac:dyDescent="0.25">
      <c r="A59" s="3" t="s">
        <v>53</v>
      </c>
      <c r="B59" s="10">
        <v>21</v>
      </c>
      <c r="C59" s="10">
        <v>22</v>
      </c>
      <c r="D59" s="12">
        <f t="shared" si="95"/>
        <v>43</v>
      </c>
      <c r="E59" s="11">
        <f t="shared" si="71"/>
        <v>43</v>
      </c>
      <c r="F59" s="10">
        <v>21</v>
      </c>
      <c r="G59" s="10">
        <v>22</v>
      </c>
      <c r="H59" s="12">
        <f t="shared" si="72"/>
        <v>43</v>
      </c>
      <c r="I59" s="10">
        <v>0</v>
      </c>
      <c r="J59" s="10">
        <v>0</v>
      </c>
      <c r="K59" s="12">
        <f t="shared" si="73"/>
        <v>0</v>
      </c>
      <c r="L59" s="10">
        <v>0</v>
      </c>
      <c r="M59" s="10">
        <v>0</v>
      </c>
      <c r="N59" s="12">
        <f t="shared" si="74"/>
        <v>0</v>
      </c>
      <c r="O59" s="10">
        <v>4</v>
      </c>
      <c r="P59" s="10">
        <v>4</v>
      </c>
      <c r="Q59" s="12">
        <f t="shared" si="75"/>
        <v>8</v>
      </c>
      <c r="R59" s="12">
        <v>2</v>
      </c>
      <c r="S59" s="12">
        <v>2</v>
      </c>
      <c r="T59" s="12">
        <f t="shared" si="76"/>
        <v>4</v>
      </c>
      <c r="U59" s="10">
        <v>19</v>
      </c>
      <c r="V59" s="10">
        <v>20</v>
      </c>
      <c r="W59" s="12">
        <f t="shared" si="77"/>
        <v>39</v>
      </c>
      <c r="X59" s="32">
        <f t="shared" si="78"/>
        <v>43</v>
      </c>
      <c r="Y59" s="145">
        <f t="shared" si="79"/>
        <v>43</v>
      </c>
      <c r="Z59" s="35">
        <v>100</v>
      </c>
      <c r="AA59" s="35">
        <v>7</v>
      </c>
      <c r="AB59" s="35">
        <v>5</v>
      </c>
      <c r="AC59" s="47">
        <f t="shared" si="80"/>
        <v>12</v>
      </c>
      <c r="AD59" s="46">
        <v>7</v>
      </c>
      <c r="AE59" s="46">
        <v>5</v>
      </c>
      <c r="AF59" s="47">
        <f t="shared" si="81"/>
        <v>12</v>
      </c>
      <c r="AG59" s="47">
        <v>1</v>
      </c>
      <c r="AH59" s="46">
        <v>9</v>
      </c>
      <c r="AI59" s="46">
        <v>4</v>
      </c>
      <c r="AJ59" s="47">
        <f t="shared" si="82"/>
        <v>13</v>
      </c>
      <c r="AK59" s="47">
        <v>4</v>
      </c>
      <c r="AL59" s="46">
        <v>9</v>
      </c>
      <c r="AM59" s="46">
        <v>10</v>
      </c>
      <c r="AN59" s="47">
        <f t="shared" si="83"/>
        <v>19</v>
      </c>
      <c r="AO59" s="47">
        <v>4</v>
      </c>
      <c r="AP59" s="46">
        <f t="shared" si="93"/>
        <v>25</v>
      </c>
      <c r="AQ59" s="46">
        <f t="shared" si="93"/>
        <v>19</v>
      </c>
      <c r="AR59" s="47">
        <f t="shared" si="84"/>
        <v>44</v>
      </c>
      <c r="AS59" s="45">
        <f t="shared" si="85"/>
        <v>9</v>
      </c>
      <c r="AT59" s="45">
        <f t="shared" si="86"/>
        <v>12</v>
      </c>
      <c r="AU59" s="46">
        <v>0</v>
      </c>
      <c r="AV59" s="46">
        <v>0</v>
      </c>
      <c r="AW59" s="47">
        <f t="shared" si="87"/>
        <v>0</v>
      </c>
      <c r="AX59" s="166">
        <f t="shared" si="96"/>
        <v>18</v>
      </c>
      <c r="AY59" s="166">
        <f t="shared" si="97"/>
        <v>14</v>
      </c>
      <c r="AZ59" s="47">
        <f t="shared" si="1"/>
        <v>32</v>
      </c>
      <c r="BA59" s="46">
        <v>9</v>
      </c>
      <c r="BB59" s="46">
        <v>10</v>
      </c>
      <c r="BC59" s="47">
        <f t="shared" si="88"/>
        <v>19</v>
      </c>
      <c r="BD59" s="49">
        <f t="shared" si="98"/>
        <v>19</v>
      </c>
      <c r="BE59" s="46">
        <v>0</v>
      </c>
      <c r="BF59" s="46">
        <v>0</v>
      </c>
      <c r="BG59" s="47">
        <f t="shared" si="90"/>
        <v>0</v>
      </c>
      <c r="BH59" s="46">
        <v>5</v>
      </c>
      <c r="BI59" s="46">
        <v>5</v>
      </c>
      <c r="BJ59" s="47">
        <f t="shared" si="91"/>
        <v>10</v>
      </c>
      <c r="BK59" s="46">
        <v>18</v>
      </c>
      <c r="BL59" s="46">
        <v>14</v>
      </c>
      <c r="BM59" s="47">
        <f t="shared" si="94"/>
        <v>32</v>
      </c>
      <c r="BN59" s="49">
        <f t="shared" si="92"/>
        <v>32</v>
      </c>
    </row>
    <row r="60" spans="1:66" ht="17.25" hidden="1" customHeight="1" x14ac:dyDescent="0.25">
      <c r="A60" s="3" t="s">
        <v>54</v>
      </c>
      <c r="B60" s="10">
        <v>21</v>
      </c>
      <c r="C60" s="10">
        <v>18</v>
      </c>
      <c r="D60" s="12">
        <f t="shared" si="95"/>
        <v>39</v>
      </c>
      <c r="E60" s="11">
        <f t="shared" si="71"/>
        <v>39</v>
      </c>
      <c r="F60" s="10">
        <v>16</v>
      </c>
      <c r="G60" s="10">
        <v>14</v>
      </c>
      <c r="H60" s="12">
        <f t="shared" si="72"/>
        <v>30</v>
      </c>
      <c r="I60" s="10">
        <v>5</v>
      </c>
      <c r="J60" s="10">
        <v>4</v>
      </c>
      <c r="K60" s="12">
        <f t="shared" si="73"/>
        <v>9</v>
      </c>
      <c r="L60" s="10">
        <v>5</v>
      </c>
      <c r="M60" s="10">
        <v>4</v>
      </c>
      <c r="N60" s="12">
        <f t="shared" si="74"/>
        <v>9</v>
      </c>
      <c r="O60" s="10">
        <v>2</v>
      </c>
      <c r="P60" s="10">
        <v>4</v>
      </c>
      <c r="Q60" s="12">
        <f t="shared" si="75"/>
        <v>6</v>
      </c>
      <c r="R60" s="12">
        <v>0</v>
      </c>
      <c r="S60" s="12">
        <v>0</v>
      </c>
      <c r="T60" s="12">
        <f t="shared" si="76"/>
        <v>0</v>
      </c>
      <c r="U60" s="10">
        <v>21</v>
      </c>
      <c r="V60" s="10">
        <v>18</v>
      </c>
      <c r="W60" s="12">
        <f t="shared" si="77"/>
        <v>39</v>
      </c>
      <c r="X60" s="32">
        <f t="shared" si="78"/>
        <v>39</v>
      </c>
      <c r="Y60" s="145">
        <f t="shared" si="79"/>
        <v>39</v>
      </c>
      <c r="Z60" s="35">
        <v>25</v>
      </c>
      <c r="AA60" s="35">
        <v>15</v>
      </c>
      <c r="AB60" s="35">
        <v>10</v>
      </c>
      <c r="AC60" s="47">
        <f t="shared" si="80"/>
        <v>25</v>
      </c>
      <c r="AD60" s="46">
        <v>15</v>
      </c>
      <c r="AE60" s="46">
        <v>10</v>
      </c>
      <c r="AF60" s="47">
        <f t="shared" si="81"/>
        <v>25</v>
      </c>
      <c r="AG60" s="47">
        <v>1</v>
      </c>
      <c r="AH60" s="46">
        <v>9</v>
      </c>
      <c r="AI60" s="46">
        <v>7</v>
      </c>
      <c r="AJ60" s="47">
        <f t="shared" si="82"/>
        <v>16</v>
      </c>
      <c r="AK60" s="47">
        <v>1</v>
      </c>
      <c r="AL60" s="46">
        <v>7</v>
      </c>
      <c r="AM60" s="46">
        <v>7</v>
      </c>
      <c r="AN60" s="47">
        <f t="shared" si="83"/>
        <v>14</v>
      </c>
      <c r="AO60" s="47">
        <v>1</v>
      </c>
      <c r="AP60" s="46">
        <f t="shared" si="93"/>
        <v>31</v>
      </c>
      <c r="AQ60" s="46">
        <f t="shared" si="93"/>
        <v>24</v>
      </c>
      <c r="AR60" s="47">
        <f t="shared" si="84"/>
        <v>55</v>
      </c>
      <c r="AS60" s="45">
        <f t="shared" si="85"/>
        <v>3</v>
      </c>
      <c r="AT60" s="45">
        <f t="shared" si="86"/>
        <v>25</v>
      </c>
      <c r="AU60" s="46">
        <v>0</v>
      </c>
      <c r="AV60" s="46">
        <v>0</v>
      </c>
      <c r="AW60" s="47">
        <f t="shared" si="87"/>
        <v>0</v>
      </c>
      <c r="AX60" s="166">
        <f t="shared" si="96"/>
        <v>16</v>
      </c>
      <c r="AY60" s="166">
        <f t="shared" si="97"/>
        <v>14</v>
      </c>
      <c r="AZ60" s="47">
        <f t="shared" si="1"/>
        <v>30</v>
      </c>
      <c r="BA60" s="46">
        <v>7</v>
      </c>
      <c r="BB60" s="46">
        <v>7</v>
      </c>
      <c r="BC60" s="47">
        <f t="shared" si="88"/>
        <v>14</v>
      </c>
      <c r="BD60" s="49">
        <f t="shared" si="98"/>
        <v>24</v>
      </c>
      <c r="BE60" s="46">
        <v>0</v>
      </c>
      <c r="BF60" s="46">
        <v>0</v>
      </c>
      <c r="BG60" s="47">
        <f t="shared" si="90"/>
        <v>0</v>
      </c>
      <c r="BH60" s="46">
        <v>5</v>
      </c>
      <c r="BI60" s="46">
        <v>5</v>
      </c>
      <c r="BJ60" s="47">
        <f t="shared" si="91"/>
        <v>10</v>
      </c>
      <c r="BK60" s="46">
        <v>16</v>
      </c>
      <c r="BL60" s="46">
        <v>14</v>
      </c>
      <c r="BM60" s="47">
        <f t="shared" si="94"/>
        <v>30</v>
      </c>
      <c r="BN60" s="49">
        <f t="shared" si="92"/>
        <v>30</v>
      </c>
    </row>
    <row r="61" spans="1:66" hidden="1" x14ac:dyDescent="0.25">
      <c r="A61" s="43" t="s">
        <v>74</v>
      </c>
      <c r="B61" s="30">
        <f>SUM(B11:B60)</f>
        <v>5653</v>
      </c>
      <c r="C61" s="30">
        <f t="shared" ref="C61:AW61" si="99">SUM(C11:C60)</f>
        <v>6918</v>
      </c>
      <c r="D61" s="30">
        <f t="shared" si="99"/>
        <v>12571</v>
      </c>
      <c r="E61" s="30">
        <f t="shared" si="99"/>
        <v>12577</v>
      </c>
      <c r="F61" s="30">
        <f t="shared" si="99"/>
        <v>4513</v>
      </c>
      <c r="G61" s="30">
        <f t="shared" si="99"/>
        <v>5958</v>
      </c>
      <c r="H61" s="30">
        <f t="shared" si="99"/>
        <v>10471</v>
      </c>
      <c r="I61" s="30">
        <f t="shared" si="99"/>
        <v>1145</v>
      </c>
      <c r="J61" s="30">
        <f t="shared" si="99"/>
        <v>961</v>
      </c>
      <c r="K61" s="30">
        <f t="shared" si="99"/>
        <v>2106</v>
      </c>
      <c r="L61" s="30">
        <f t="shared" si="99"/>
        <v>580</v>
      </c>
      <c r="M61" s="30">
        <f t="shared" si="99"/>
        <v>469</v>
      </c>
      <c r="N61" s="30">
        <f t="shared" si="99"/>
        <v>1049</v>
      </c>
      <c r="O61" s="30">
        <f t="shared" si="99"/>
        <v>1045</v>
      </c>
      <c r="P61" s="30">
        <f t="shared" si="99"/>
        <v>1497</v>
      </c>
      <c r="Q61" s="30">
        <f t="shared" si="99"/>
        <v>2542</v>
      </c>
      <c r="R61" s="30">
        <f t="shared" si="99"/>
        <v>5366</v>
      </c>
      <c r="S61" s="30">
        <f t="shared" si="99"/>
        <v>6704</v>
      </c>
      <c r="T61" s="30">
        <f t="shared" si="99"/>
        <v>12070</v>
      </c>
      <c r="U61" s="30">
        <f t="shared" si="99"/>
        <v>286</v>
      </c>
      <c r="V61" s="30">
        <f t="shared" si="99"/>
        <v>214</v>
      </c>
      <c r="W61" s="30">
        <f t="shared" si="99"/>
        <v>500</v>
      </c>
      <c r="X61" s="30">
        <f t="shared" si="99"/>
        <v>12570</v>
      </c>
      <c r="Y61" s="30">
        <f t="shared" si="99"/>
        <v>12571</v>
      </c>
      <c r="Z61" s="30">
        <f t="shared" si="99"/>
        <v>8172</v>
      </c>
      <c r="AA61" s="30">
        <f t="shared" si="99"/>
        <v>3841</v>
      </c>
      <c r="AB61" s="30">
        <f t="shared" si="99"/>
        <v>4304</v>
      </c>
      <c r="AC61" s="30">
        <f t="shared" si="99"/>
        <v>8145</v>
      </c>
      <c r="AD61" s="30">
        <f t="shared" si="99"/>
        <v>3135</v>
      </c>
      <c r="AE61" s="30">
        <f t="shared" si="99"/>
        <v>3333</v>
      </c>
      <c r="AF61" s="30">
        <f t="shared" si="99"/>
        <v>6468</v>
      </c>
      <c r="AG61" s="30">
        <f t="shared" si="99"/>
        <v>179</v>
      </c>
      <c r="AH61" s="30">
        <f t="shared" si="99"/>
        <v>2454</v>
      </c>
      <c r="AI61" s="30">
        <f t="shared" si="99"/>
        <v>2817</v>
      </c>
      <c r="AJ61" s="30">
        <f t="shared" si="99"/>
        <v>5271</v>
      </c>
      <c r="AK61" s="30">
        <f t="shared" si="99"/>
        <v>158</v>
      </c>
      <c r="AL61" s="30">
        <f t="shared" si="99"/>
        <v>1148</v>
      </c>
      <c r="AM61" s="30">
        <f t="shared" si="99"/>
        <v>1615</v>
      </c>
      <c r="AN61" s="30">
        <f t="shared" si="99"/>
        <v>2763</v>
      </c>
      <c r="AO61" s="30">
        <f t="shared" si="99"/>
        <v>88</v>
      </c>
      <c r="AP61" s="30">
        <f t="shared" si="99"/>
        <v>6737</v>
      </c>
      <c r="AQ61" s="30">
        <f t="shared" si="99"/>
        <v>7765</v>
      </c>
      <c r="AR61" s="30">
        <f t="shared" si="99"/>
        <v>14502</v>
      </c>
      <c r="AS61" s="30">
        <f t="shared" si="99"/>
        <v>425</v>
      </c>
      <c r="AT61" s="30">
        <f t="shared" si="99"/>
        <v>7771</v>
      </c>
      <c r="AU61" s="30">
        <f t="shared" si="99"/>
        <v>72</v>
      </c>
      <c r="AV61" s="30">
        <f t="shared" si="99"/>
        <v>69</v>
      </c>
      <c r="AW61" s="30">
        <f t="shared" si="99"/>
        <v>141</v>
      </c>
      <c r="AX61" s="30">
        <f t="shared" ref="AX61" si="100">SUM(AX11:AX60)</f>
        <v>3573</v>
      </c>
      <c r="AY61" s="30">
        <f t="shared" ref="AY61" si="101">SUM(AY11:AY60)</f>
        <v>4372</v>
      </c>
      <c r="AZ61" s="30">
        <f t="shared" ref="AZ61" si="102">SUM(AZ11:AZ60)</f>
        <v>7945</v>
      </c>
      <c r="BA61" s="30">
        <f t="shared" ref="BA61" si="103">SUM(BA11:BA60)</f>
        <v>2243</v>
      </c>
      <c r="BB61" s="30">
        <f t="shared" ref="BB61" si="104">SUM(BB11:BB60)</f>
        <v>2995</v>
      </c>
      <c r="BC61" s="30">
        <f t="shared" ref="BC61" si="105">SUM(BC11:BC60)</f>
        <v>5238</v>
      </c>
      <c r="BD61" s="30">
        <f t="shared" ref="BD61" si="106">SUM(BD11:BD60)</f>
        <v>2768</v>
      </c>
      <c r="BE61" s="30">
        <f t="shared" ref="BE61" si="107">SUM(BE11:BE60)</f>
        <v>628</v>
      </c>
      <c r="BF61" s="30">
        <f t="shared" ref="BF61" si="108">SUM(BF11:BF60)</f>
        <v>952</v>
      </c>
      <c r="BG61" s="30">
        <f t="shared" ref="BG61" si="109">SUM(BG11:BG60)</f>
        <v>1580</v>
      </c>
      <c r="BH61" s="30">
        <f t="shared" ref="BH61" si="110">SUM(BH11:BH60)</f>
        <v>600</v>
      </c>
      <c r="BI61" s="30">
        <f t="shared" ref="BI61" si="111">SUM(BI11:BI60)</f>
        <v>504</v>
      </c>
      <c r="BJ61" s="30">
        <f t="shared" ref="BJ61" si="112">SUM(BJ11:BJ60)</f>
        <v>1104</v>
      </c>
      <c r="BK61" s="30">
        <f t="shared" ref="BK61" si="113">SUM(BK11:BK60)</f>
        <v>3068</v>
      </c>
      <c r="BL61" s="30">
        <f t="shared" ref="BL61" si="114">SUM(BL11:BL60)</f>
        <v>3663</v>
      </c>
      <c r="BM61" s="30">
        <f t="shared" ref="BM61" si="115">SUM(BM11:BM60)</f>
        <v>6731</v>
      </c>
      <c r="BN61" s="30">
        <f t="shared" ref="BN61" si="116">SUM(BN11:BN60)</f>
        <v>8034</v>
      </c>
    </row>
    <row r="62" spans="1:66" hidden="1" x14ac:dyDescent="0.25">
      <c r="A62" s="477" t="s">
        <v>122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477"/>
      <c r="O62" s="477"/>
      <c r="P62" s="477"/>
      <c r="Q62" s="477"/>
      <c r="R62" s="477"/>
      <c r="S62" s="477"/>
      <c r="T62" s="477"/>
      <c r="U62" s="477"/>
      <c r="V62" s="477"/>
      <c r="W62" s="477"/>
      <c r="X62" s="308"/>
      <c r="Y62" s="308"/>
      <c r="AP62" s="1" t="e">
        <f>#REF!+'Matutino 911 - 2023-2024'!AP61</f>
        <v>#REF!</v>
      </c>
      <c r="AQ62" s="1" t="e">
        <f>#REF!+'Matutino 911 - 2023-2024'!AQ61</f>
        <v>#REF!</v>
      </c>
      <c r="AR62" s="1" t="e">
        <f>#REF!+'Matutino 911 - 2023-2024'!AR61</f>
        <v>#REF!</v>
      </c>
      <c r="AS62" s="1" t="e">
        <f>#REF!+'Matutino 911 - 2023-2024'!AS61</f>
        <v>#REF!</v>
      </c>
      <c r="AT62" s="1" t="e">
        <f>#REF!+'Matutino 911 - 2023-2024'!AT61</f>
        <v>#REF!</v>
      </c>
    </row>
    <row r="63" spans="1:66" hidden="1" x14ac:dyDescent="0.25">
      <c r="B63" s="1"/>
      <c r="C63" s="1"/>
      <c r="D63" s="1"/>
      <c r="F63" s="1"/>
      <c r="G63" s="1"/>
      <c r="H63" s="1"/>
      <c r="I63" s="1"/>
      <c r="J63" s="1"/>
      <c r="K63" s="1"/>
      <c r="L63" s="1">
        <f>H37+N37</f>
        <v>150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66" hidden="1" x14ac:dyDescent="0.25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>
        <v>24</v>
      </c>
      <c r="P64" s="1">
        <v>40</v>
      </c>
      <c r="Q64" s="1">
        <v>64</v>
      </c>
      <c r="R64" s="1"/>
      <c r="S64" s="1"/>
      <c r="T64" s="1"/>
      <c r="U64" s="1"/>
      <c r="V64" s="1"/>
      <c r="W64" s="1"/>
      <c r="X64" s="1"/>
    </row>
    <row r="65" spans="2:66" x14ac:dyDescent="0.25">
      <c r="B65" s="1"/>
      <c r="C65" s="1"/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66" x14ac:dyDescent="0.25">
      <c r="B66" s="1">
        <f>SUBTOTAL(9,B11:B42)</f>
        <v>0</v>
      </c>
      <c r="C66" s="1">
        <f t="shared" ref="C66:BN66" si="117">SUBTOTAL(9,C11:C42)</f>
        <v>0</v>
      </c>
      <c r="D66" s="1">
        <f t="shared" si="117"/>
        <v>0</v>
      </c>
      <c r="E66" s="1">
        <f t="shared" si="117"/>
        <v>0</v>
      </c>
      <c r="F66" s="1">
        <f t="shared" si="117"/>
        <v>0</v>
      </c>
      <c r="G66" s="1">
        <f t="shared" si="117"/>
        <v>0</v>
      </c>
      <c r="H66" s="1">
        <f t="shared" si="117"/>
        <v>0</v>
      </c>
      <c r="I66" s="1">
        <f t="shared" si="117"/>
        <v>0</v>
      </c>
      <c r="J66" s="1">
        <f t="shared" si="117"/>
        <v>0</v>
      </c>
      <c r="K66" s="1">
        <f t="shared" si="117"/>
        <v>0</v>
      </c>
      <c r="L66" s="1">
        <f t="shared" si="117"/>
        <v>0</v>
      </c>
      <c r="M66" s="1">
        <f t="shared" si="117"/>
        <v>0</v>
      </c>
      <c r="N66" s="1">
        <f t="shared" si="117"/>
        <v>0</v>
      </c>
      <c r="O66" s="1">
        <f t="shared" si="117"/>
        <v>0</v>
      </c>
      <c r="P66" s="1">
        <f t="shared" si="117"/>
        <v>0</v>
      </c>
      <c r="Q66" s="1">
        <f t="shared" si="117"/>
        <v>0</v>
      </c>
      <c r="R66" s="1">
        <f t="shared" si="117"/>
        <v>0</v>
      </c>
      <c r="S66" s="1">
        <f t="shared" si="117"/>
        <v>0</v>
      </c>
      <c r="T66" s="1">
        <f t="shared" si="117"/>
        <v>0</v>
      </c>
      <c r="U66" s="1">
        <f t="shared" si="117"/>
        <v>0</v>
      </c>
      <c r="V66" s="1">
        <f t="shared" si="117"/>
        <v>0</v>
      </c>
      <c r="W66" s="1">
        <f t="shared" si="117"/>
        <v>0</v>
      </c>
      <c r="X66" s="1">
        <f t="shared" si="117"/>
        <v>0</v>
      </c>
      <c r="Y66" s="1">
        <f t="shared" si="117"/>
        <v>0</v>
      </c>
      <c r="Z66" s="1">
        <f t="shared" si="117"/>
        <v>0</v>
      </c>
      <c r="AA66" s="1">
        <f t="shared" si="117"/>
        <v>0</v>
      </c>
      <c r="AB66" s="1">
        <f t="shared" si="117"/>
        <v>0</v>
      </c>
      <c r="AC66" s="1">
        <f t="shared" si="117"/>
        <v>0</v>
      </c>
      <c r="AD66" s="1">
        <f t="shared" si="117"/>
        <v>0</v>
      </c>
      <c r="AE66" s="1">
        <f t="shared" si="117"/>
        <v>0</v>
      </c>
      <c r="AF66" s="1">
        <f t="shared" si="117"/>
        <v>0</v>
      </c>
      <c r="AG66" s="1">
        <f t="shared" si="117"/>
        <v>0</v>
      </c>
      <c r="AH66" s="1">
        <f t="shared" si="117"/>
        <v>0</v>
      </c>
      <c r="AI66" s="1">
        <f t="shared" si="117"/>
        <v>0</v>
      </c>
      <c r="AJ66" s="1">
        <f t="shared" si="117"/>
        <v>0</v>
      </c>
      <c r="AK66" s="1">
        <f t="shared" si="117"/>
        <v>0</v>
      </c>
      <c r="AL66" s="1">
        <f t="shared" si="117"/>
        <v>0</v>
      </c>
      <c r="AM66" s="1">
        <f t="shared" si="117"/>
        <v>0</v>
      </c>
      <c r="AN66" s="1">
        <f t="shared" si="117"/>
        <v>0</v>
      </c>
      <c r="AO66" s="1">
        <f t="shared" si="117"/>
        <v>0</v>
      </c>
      <c r="AP66" s="1">
        <f t="shared" si="117"/>
        <v>0</v>
      </c>
      <c r="AQ66" s="1">
        <f t="shared" si="117"/>
        <v>0</v>
      </c>
      <c r="AR66" s="1">
        <f t="shared" si="117"/>
        <v>0</v>
      </c>
      <c r="AS66" s="1">
        <f t="shared" si="117"/>
        <v>0</v>
      </c>
      <c r="AT66" s="1">
        <f t="shared" si="117"/>
        <v>0</v>
      </c>
      <c r="AU66" s="1">
        <f t="shared" si="117"/>
        <v>0</v>
      </c>
      <c r="AV66" s="1">
        <f t="shared" si="117"/>
        <v>0</v>
      </c>
      <c r="AW66" s="1">
        <f>SUBTOTAL(9,AW11:AW60)</f>
        <v>0</v>
      </c>
      <c r="AX66" s="1">
        <f t="shared" si="117"/>
        <v>0</v>
      </c>
      <c r="AY66" s="1">
        <f t="shared" si="117"/>
        <v>0</v>
      </c>
      <c r="AZ66" s="1">
        <f t="shared" si="117"/>
        <v>0</v>
      </c>
      <c r="BA66" s="1">
        <f t="shared" si="117"/>
        <v>0</v>
      </c>
      <c r="BB66" s="1">
        <f t="shared" si="117"/>
        <v>0</v>
      </c>
      <c r="BC66" s="1">
        <f t="shared" si="117"/>
        <v>0</v>
      </c>
      <c r="BD66" s="1">
        <f t="shared" si="117"/>
        <v>0</v>
      </c>
      <c r="BE66" s="1">
        <f t="shared" si="117"/>
        <v>0</v>
      </c>
      <c r="BF66" s="1">
        <f t="shared" si="117"/>
        <v>0</v>
      </c>
      <c r="BG66" s="1">
        <f t="shared" si="117"/>
        <v>0</v>
      </c>
      <c r="BH66" s="1">
        <f t="shared" si="117"/>
        <v>0</v>
      </c>
      <c r="BI66" s="1">
        <f t="shared" si="117"/>
        <v>0</v>
      </c>
      <c r="BJ66" s="1">
        <f t="shared" si="117"/>
        <v>0</v>
      </c>
      <c r="BK66" s="1">
        <f t="shared" si="117"/>
        <v>0</v>
      </c>
      <c r="BL66" s="1">
        <f t="shared" si="117"/>
        <v>0</v>
      </c>
      <c r="BM66" s="1">
        <f t="shared" si="117"/>
        <v>0</v>
      </c>
      <c r="BN66" s="1">
        <f t="shared" si="117"/>
        <v>0</v>
      </c>
    </row>
    <row r="67" spans="2:66" x14ac:dyDescent="0.25"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66" x14ac:dyDescent="0.2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66" x14ac:dyDescent="0.2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66" x14ac:dyDescent="0.2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66" x14ac:dyDescent="0.2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66" x14ac:dyDescent="0.2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66" x14ac:dyDescent="0.2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66" x14ac:dyDescent="0.2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66" x14ac:dyDescent="0.25">
      <c r="B75" s="1"/>
      <c r="C75" s="1"/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66" x14ac:dyDescent="0.25"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66" x14ac:dyDescent="0.25">
      <c r="B77" s="1"/>
      <c r="C77" s="1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66" x14ac:dyDescent="0.25">
      <c r="B78" s="1"/>
      <c r="C78" s="1"/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66" x14ac:dyDescent="0.25">
      <c r="B79" s="1"/>
      <c r="C79" s="1"/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66" x14ac:dyDescent="0.25">
      <c r="B80" s="1"/>
      <c r="C80" s="1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x14ac:dyDescent="0.25"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x14ac:dyDescent="0.25">
      <c r="B82" s="1"/>
      <c r="C82" s="1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x14ac:dyDescent="0.25">
      <c r="B83" s="1"/>
      <c r="C83" s="1"/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x14ac:dyDescent="0.25">
      <c r="B84" s="1"/>
      <c r="C84" s="1"/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x14ac:dyDescent="0.25">
      <c r="B85" s="1"/>
      <c r="C85" s="1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x14ac:dyDescent="0.25">
      <c r="B86" s="1"/>
      <c r="C86" s="1"/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x14ac:dyDescent="0.25">
      <c r="B87" s="1"/>
      <c r="C87" s="1"/>
      <c r="D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x14ac:dyDescent="0.25">
      <c r="B88" s="1"/>
      <c r="C88" s="1"/>
      <c r="D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x14ac:dyDescent="0.25">
      <c r="B89" s="1"/>
      <c r="C89" s="1"/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x14ac:dyDescent="0.25">
      <c r="B90" s="1"/>
      <c r="C90" s="1"/>
      <c r="D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x14ac:dyDescent="0.25">
      <c r="B91" s="1"/>
      <c r="C91" s="1"/>
      <c r="D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x14ac:dyDescent="0.25">
      <c r="B92" s="1"/>
      <c r="C92" s="1"/>
      <c r="D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x14ac:dyDescent="0.25">
      <c r="B93" s="1"/>
      <c r="C93" s="1"/>
      <c r="D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x14ac:dyDescent="0.25">
      <c r="B94" s="1"/>
      <c r="C94" s="1"/>
      <c r="D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x14ac:dyDescent="0.25">
      <c r="B95" s="1"/>
      <c r="C95" s="1"/>
      <c r="D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x14ac:dyDescent="0.25">
      <c r="B96" s="1"/>
      <c r="C96" s="1"/>
      <c r="D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x14ac:dyDescent="0.25">
      <c r="B97" s="1"/>
      <c r="C97" s="1"/>
      <c r="D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x14ac:dyDescent="0.25">
      <c r="B98" s="1"/>
      <c r="C98" s="1"/>
      <c r="D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x14ac:dyDescent="0.25">
      <c r="B99" s="1"/>
      <c r="C99" s="1"/>
      <c r="D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x14ac:dyDescent="0.25">
      <c r="B100" s="1"/>
      <c r="C100" s="1"/>
      <c r="D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x14ac:dyDescent="0.25">
      <c r="B101" s="1"/>
      <c r="C101" s="1"/>
      <c r="D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x14ac:dyDescent="0.25">
      <c r="B102" s="1"/>
      <c r="C102" s="1"/>
      <c r="D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x14ac:dyDescent="0.25">
      <c r="B103" s="1"/>
      <c r="C103" s="1"/>
      <c r="D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x14ac:dyDescent="0.25">
      <c r="B104" s="1"/>
      <c r="C104" s="1"/>
      <c r="D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x14ac:dyDescent="0.25">
      <c r="B105" s="1"/>
      <c r="C105" s="1"/>
      <c r="D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x14ac:dyDescent="0.25">
      <c r="B106" s="1"/>
      <c r="C106" s="1"/>
      <c r="D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x14ac:dyDescent="0.25">
      <c r="B107" s="1"/>
      <c r="C107" s="1"/>
      <c r="D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x14ac:dyDescent="0.25">
      <c r="B108" s="1"/>
      <c r="C108" s="1"/>
      <c r="D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x14ac:dyDescent="0.25">
      <c r="B109" s="1"/>
      <c r="C109" s="1"/>
      <c r="D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x14ac:dyDescent="0.25">
      <c r="B110" s="1"/>
      <c r="C110" s="1"/>
      <c r="D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x14ac:dyDescent="0.25">
      <c r="B111" s="1"/>
      <c r="C111" s="1"/>
      <c r="D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x14ac:dyDescent="0.25">
      <c r="B112" s="1"/>
      <c r="C112" s="1"/>
      <c r="D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x14ac:dyDescent="0.25">
      <c r="B113" s="1"/>
      <c r="C113" s="1"/>
      <c r="D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x14ac:dyDescent="0.25">
      <c r="B114" s="1"/>
      <c r="C114" s="1"/>
      <c r="D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x14ac:dyDescent="0.25">
      <c r="B115" s="1"/>
      <c r="C115" s="1"/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x14ac:dyDescent="0.25">
      <c r="B116" s="1"/>
      <c r="C116" s="1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x14ac:dyDescent="0.25"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x14ac:dyDescent="0.25">
      <c r="B118" s="1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x14ac:dyDescent="0.25"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x14ac:dyDescent="0.25"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x14ac:dyDescent="0.25">
      <c r="B121" s="1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x14ac:dyDescent="0.25">
      <c r="B122" s="1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x14ac:dyDescent="0.25"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x14ac:dyDescent="0.25"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x14ac:dyDescent="0.25"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x14ac:dyDescent="0.25"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x14ac:dyDescent="0.25"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x14ac:dyDescent="0.25"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x14ac:dyDescent="0.25"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x14ac:dyDescent="0.25"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x14ac:dyDescent="0.25"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x14ac:dyDescent="0.25"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x14ac:dyDescent="0.25"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x14ac:dyDescent="0.25"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x14ac:dyDescent="0.25"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x14ac:dyDescent="0.25"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x14ac:dyDescent="0.25"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x14ac:dyDescent="0.25"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x14ac:dyDescent="0.25"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x14ac:dyDescent="0.25"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x14ac:dyDescent="0.25"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x14ac:dyDescent="0.25"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x14ac:dyDescent="0.25"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x14ac:dyDescent="0.25"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x14ac:dyDescent="0.25"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x14ac:dyDescent="0.25"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x14ac:dyDescent="0.25"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x14ac:dyDescent="0.25"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x14ac:dyDescent="0.25">
      <c r="B149" s="1"/>
      <c r="C149" s="1"/>
      <c r="D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x14ac:dyDescent="0.25">
      <c r="B150" s="1"/>
      <c r="C150" s="1"/>
      <c r="D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x14ac:dyDescent="0.25">
      <c r="B151" s="1"/>
      <c r="C151" s="1"/>
      <c r="D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x14ac:dyDescent="0.25">
      <c r="B152" s="1"/>
      <c r="C152" s="1"/>
      <c r="D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x14ac:dyDescent="0.25">
      <c r="B153" s="1"/>
      <c r="C153" s="1"/>
      <c r="D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x14ac:dyDescent="0.25">
      <c r="B154" s="1"/>
      <c r="C154" s="1"/>
      <c r="D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x14ac:dyDescent="0.25">
      <c r="B155" s="1"/>
      <c r="C155" s="1"/>
      <c r="D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x14ac:dyDescent="0.25">
      <c r="B156" s="1"/>
      <c r="C156" s="1"/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x14ac:dyDescent="0.25">
      <c r="B157" s="1"/>
      <c r="C157" s="1"/>
      <c r="D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x14ac:dyDescent="0.25">
      <c r="B158" s="1"/>
      <c r="C158" s="1"/>
      <c r="D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x14ac:dyDescent="0.25">
      <c r="B159" s="1"/>
      <c r="C159" s="1"/>
      <c r="D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x14ac:dyDescent="0.25">
      <c r="B160" s="1"/>
      <c r="C160" s="1"/>
      <c r="D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x14ac:dyDescent="0.25">
      <c r="B161" s="1"/>
      <c r="C161" s="1"/>
      <c r="D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x14ac:dyDescent="0.25">
      <c r="B162" s="1"/>
      <c r="C162" s="1"/>
      <c r="D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x14ac:dyDescent="0.25">
      <c r="B163" s="1"/>
      <c r="C163" s="1"/>
      <c r="D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x14ac:dyDescent="0.25">
      <c r="B164" s="1"/>
      <c r="C164" s="1"/>
      <c r="D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x14ac:dyDescent="0.25">
      <c r="B165" s="1"/>
      <c r="C165" s="1"/>
      <c r="D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x14ac:dyDescent="0.25">
      <c r="B166" s="1"/>
      <c r="C166" s="1"/>
      <c r="D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x14ac:dyDescent="0.25">
      <c r="B167" s="1"/>
      <c r="C167" s="1"/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x14ac:dyDescent="0.25">
      <c r="B168" s="1"/>
      <c r="C168" s="1"/>
      <c r="D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x14ac:dyDescent="0.25">
      <c r="B169" s="1"/>
      <c r="C169" s="1"/>
      <c r="D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x14ac:dyDescent="0.25">
      <c r="B170" s="1"/>
      <c r="C170" s="1"/>
      <c r="D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x14ac:dyDescent="0.25">
      <c r="B171" s="1"/>
      <c r="C171" s="1"/>
      <c r="D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x14ac:dyDescent="0.25">
      <c r="B172" s="1"/>
      <c r="C172" s="1"/>
      <c r="D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x14ac:dyDescent="0.25">
      <c r="B173" s="1"/>
      <c r="C173" s="1"/>
      <c r="D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x14ac:dyDescent="0.25">
      <c r="B174" s="1"/>
      <c r="C174" s="1"/>
      <c r="D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x14ac:dyDescent="0.25">
      <c r="B175" s="1"/>
      <c r="C175" s="1"/>
      <c r="D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x14ac:dyDescent="0.25">
      <c r="B176" s="1"/>
      <c r="C176" s="1"/>
      <c r="D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x14ac:dyDescent="0.25">
      <c r="B177" s="1"/>
      <c r="C177" s="1"/>
      <c r="D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x14ac:dyDescent="0.25">
      <c r="B178" s="1"/>
      <c r="C178" s="1"/>
      <c r="D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x14ac:dyDescent="0.25">
      <c r="B179" s="1"/>
      <c r="C179" s="1"/>
      <c r="D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x14ac:dyDescent="0.25">
      <c r="B180" s="1"/>
      <c r="C180" s="1"/>
      <c r="D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x14ac:dyDescent="0.25">
      <c r="B181" s="1"/>
      <c r="C181" s="1"/>
      <c r="D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x14ac:dyDescent="0.25">
      <c r="B182" s="1"/>
      <c r="C182" s="1"/>
      <c r="D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x14ac:dyDescent="0.25">
      <c r="B183" s="1"/>
      <c r="C183" s="1"/>
      <c r="D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x14ac:dyDescent="0.25">
      <c r="B184" s="1"/>
      <c r="C184" s="1"/>
      <c r="D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x14ac:dyDescent="0.25">
      <c r="B185" s="1"/>
      <c r="C185" s="1"/>
      <c r="D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x14ac:dyDescent="0.25">
      <c r="B186" s="1"/>
      <c r="C186" s="1"/>
      <c r="D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x14ac:dyDescent="0.25">
      <c r="B187" s="1"/>
      <c r="C187" s="1"/>
      <c r="D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x14ac:dyDescent="0.25">
      <c r="B188" s="1"/>
      <c r="C188" s="1"/>
      <c r="D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x14ac:dyDescent="0.25">
      <c r="B189" s="1"/>
      <c r="C189" s="1"/>
      <c r="D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x14ac:dyDescent="0.25">
      <c r="B190" s="1"/>
      <c r="C190" s="1"/>
      <c r="D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x14ac:dyDescent="0.25">
      <c r="B191" s="1"/>
      <c r="C191" s="1"/>
      <c r="D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x14ac:dyDescent="0.25">
      <c r="B192" s="1"/>
      <c r="C192" s="1"/>
      <c r="D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x14ac:dyDescent="0.25">
      <c r="B193" s="1"/>
      <c r="C193" s="1"/>
      <c r="D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x14ac:dyDescent="0.25">
      <c r="B194" s="1"/>
      <c r="C194" s="1"/>
      <c r="D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x14ac:dyDescent="0.25">
      <c r="B195" s="1"/>
      <c r="C195" s="1"/>
      <c r="D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x14ac:dyDescent="0.25">
      <c r="B196" s="1"/>
      <c r="C196" s="1"/>
      <c r="D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x14ac:dyDescent="0.25">
      <c r="B197" s="1"/>
      <c r="C197" s="1"/>
      <c r="D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x14ac:dyDescent="0.25">
      <c r="B198" s="1"/>
      <c r="C198" s="1"/>
      <c r="D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x14ac:dyDescent="0.25">
      <c r="B199" s="1"/>
      <c r="C199" s="1"/>
      <c r="D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x14ac:dyDescent="0.25">
      <c r="B200" s="1"/>
      <c r="C200" s="1"/>
      <c r="D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x14ac:dyDescent="0.25">
      <c r="B201" s="1"/>
      <c r="C201" s="1"/>
      <c r="D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x14ac:dyDescent="0.25">
      <c r="B202" s="1"/>
      <c r="C202" s="1"/>
      <c r="D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x14ac:dyDescent="0.25">
      <c r="B203" s="1"/>
      <c r="C203" s="1"/>
      <c r="D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x14ac:dyDescent="0.25">
      <c r="B204" s="1"/>
      <c r="C204" s="1"/>
      <c r="D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x14ac:dyDescent="0.25">
      <c r="B205" s="1"/>
      <c r="C205" s="1"/>
      <c r="D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x14ac:dyDescent="0.25">
      <c r="B206" s="1"/>
      <c r="C206" s="1"/>
      <c r="D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x14ac:dyDescent="0.25">
      <c r="B207" s="1"/>
      <c r="C207" s="1"/>
      <c r="D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x14ac:dyDescent="0.25">
      <c r="B208" s="1"/>
      <c r="C208" s="1"/>
      <c r="D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x14ac:dyDescent="0.25">
      <c r="B209" s="1"/>
      <c r="C209" s="1"/>
      <c r="D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x14ac:dyDescent="0.25">
      <c r="B210" s="1"/>
      <c r="C210" s="1"/>
      <c r="D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x14ac:dyDescent="0.25">
      <c r="B211" s="1"/>
      <c r="C211" s="1"/>
      <c r="D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x14ac:dyDescent="0.25">
      <c r="B212" s="1"/>
      <c r="C212" s="1"/>
      <c r="D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x14ac:dyDescent="0.25">
      <c r="B213" s="1"/>
      <c r="C213" s="1"/>
      <c r="D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x14ac:dyDescent="0.25">
      <c r="B214" s="1"/>
      <c r="C214" s="1"/>
      <c r="D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x14ac:dyDescent="0.25">
      <c r="B215" s="1"/>
      <c r="C215" s="1"/>
      <c r="D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x14ac:dyDescent="0.25">
      <c r="B216" s="1"/>
      <c r="C216" s="1"/>
      <c r="D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x14ac:dyDescent="0.25">
      <c r="B217" s="1"/>
      <c r="C217" s="1"/>
      <c r="D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x14ac:dyDescent="0.25">
      <c r="B218" s="1"/>
      <c r="C218" s="1"/>
      <c r="D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x14ac:dyDescent="0.25">
      <c r="B219" s="1"/>
      <c r="C219" s="1"/>
      <c r="D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x14ac:dyDescent="0.25">
      <c r="B220" s="1"/>
      <c r="C220" s="1"/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x14ac:dyDescent="0.25">
      <c r="B221" s="1"/>
      <c r="C221" s="1"/>
      <c r="D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x14ac:dyDescent="0.25">
      <c r="B222" s="1"/>
      <c r="C222" s="1"/>
      <c r="D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x14ac:dyDescent="0.25">
      <c r="B223" s="1"/>
      <c r="C223" s="1"/>
      <c r="D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x14ac:dyDescent="0.25">
      <c r="B224" s="1"/>
      <c r="C224" s="1"/>
      <c r="D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x14ac:dyDescent="0.25">
      <c r="B225" s="1"/>
      <c r="C225" s="1"/>
      <c r="D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x14ac:dyDescent="0.25">
      <c r="B226" s="1"/>
      <c r="C226" s="1"/>
      <c r="D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x14ac:dyDescent="0.25">
      <c r="B227" s="1"/>
      <c r="C227" s="1"/>
      <c r="D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x14ac:dyDescent="0.25">
      <c r="B228" s="1"/>
      <c r="C228" s="1"/>
      <c r="D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x14ac:dyDescent="0.25">
      <c r="B229" s="1"/>
      <c r="C229" s="1"/>
      <c r="D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x14ac:dyDescent="0.25">
      <c r="B230" s="1"/>
      <c r="C230" s="1"/>
      <c r="D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x14ac:dyDescent="0.25">
      <c r="B231" s="1"/>
      <c r="C231" s="1"/>
      <c r="D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x14ac:dyDescent="0.25">
      <c r="B232" s="1"/>
      <c r="C232" s="1"/>
      <c r="D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x14ac:dyDescent="0.25">
      <c r="B233" s="1"/>
      <c r="C233" s="1"/>
      <c r="D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x14ac:dyDescent="0.25">
      <c r="B234" s="1"/>
      <c r="C234" s="1"/>
      <c r="D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x14ac:dyDescent="0.25">
      <c r="B235" s="1"/>
      <c r="C235" s="1"/>
      <c r="D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x14ac:dyDescent="0.25">
      <c r="B236" s="1"/>
      <c r="C236" s="1"/>
      <c r="D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x14ac:dyDescent="0.25">
      <c r="B237" s="1"/>
      <c r="C237" s="1"/>
      <c r="D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x14ac:dyDescent="0.25">
      <c r="B238" s="1"/>
      <c r="C238" s="1"/>
      <c r="D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x14ac:dyDescent="0.25">
      <c r="B239" s="1"/>
      <c r="C239" s="1"/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x14ac:dyDescent="0.25">
      <c r="B240" s="1"/>
      <c r="C240" s="1"/>
      <c r="D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x14ac:dyDescent="0.25">
      <c r="B241" s="1"/>
      <c r="C241" s="1"/>
      <c r="D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x14ac:dyDescent="0.25">
      <c r="B242" s="1"/>
      <c r="C242" s="1"/>
      <c r="D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x14ac:dyDescent="0.25">
      <c r="B243" s="1"/>
      <c r="C243" s="1"/>
      <c r="D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x14ac:dyDescent="0.25">
      <c r="B244" s="1"/>
      <c r="C244" s="1"/>
      <c r="D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x14ac:dyDescent="0.25">
      <c r="B245" s="1"/>
      <c r="C245" s="1"/>
      <c r="D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x14ac:dyDescent="0.25">
      <c r="B246" s="1"/>
      <c r="C246" s="1"/>
      <c r="D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x14ac:dyDescent="0.25">
      <c r="B247" s="1"/>
      <c r="C247" s="1"/>
      <c r="D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x14ac:dyDescent="0.25">
      <c r="B248" s="1"/>
      <c r="C248" s="1"/>
      <c r="D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x14ac:dyDescent="0.25">
      <c r="B249" s="1"/>
      <c r="C249" s="1"/>
      <c r="D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x14ac:dyDescent="0.25">
      <c r="B250" s="1"/>
      <c r="C250" s="1"/>
      <c r="D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x14ac:dyDescent="0.25">
      <c r="B251" s="1"/>
      <c r="C251" s="1"/>
      <c r="D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x14ac:dyDescent="0.25">
      <c r="B252" s="1"/>
      <c r="C252" s="1"/>
      <c r="D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x14ac:dyDescent="0.25">
      <c r="B253" s="1"/>
      <c r="C253" s="1"/>
      <c r="D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x14ac:dyDescent="0.25">
      <c r="B254" s="1"/>
      <c r="C254" s="1"/>
      <c r="D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x14ac:dyDescent="0.25">
      <c r="B255" s="1"/>
      <c r="C255" s="1"/>
      <c r="D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x14ac:dyDescent="0.25">
      <c r="B256" s="1"/>
      <c r="C256" s="1"/>
      <c r="D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x14ac:dyDescent="0.25">
      <c r="B257" s="1"/>
      <c r="C257" s="1"/>
      <c r="D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x14ac:dyDescent="0.25">
      <c r="B258" s="1"/>
      <c r="C258" s="1"/>
      <c r="D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x14ac:dyDescent="0.25">
      <c r="B259" s="1"/>
      <c r="C259" s="1"/>
      <c r="D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x14ac:dyDescent="0.25">
      <c r="B260" s="1"/>
      <c r="C260" s="1"/>
      <c r="D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x14ac:dyDescent="0.25">
      <c r="B261" s="1"/>
      <c r="C261" s="1"/>
      <c r="D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x14ac:dyDescent="0.25">
      <c r="B262" s="1"/>
      <c r="C262" s="1"/>
      <c r="D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x14ac:dyDescent="0.25">
      <c r="B263" s="1"/>
      <c r="C263" s="1"/>
      <c r="D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x14ac:dyDescent="0.25">
      <c r="B264" s="1"/>
      <c r="C264" s="1"/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x14ac:dyDescent="0.25">
      <c r="B265" s="1"/>
      <c r="C265" s="1"/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x14ac:dyDescent="0.25">
      <c r="B266" s="1"/>
      <c r="C266" s="1"/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x14ac:dyDescent="0.25">
      <c r="B267" s="1"/>
      <c r="C267" s="1"/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x14ac:dyDescent="0.25">
      <c r="B268" s="1"/>
      <c r="C268" s="1"/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x14ac:dyDescent="0.25">
      <c r="B269" s="1"/>
      <c r="C269" s="1"/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x14ac:dyDescent="0.25">
      <c r="B270" s="1"/>
      <c r="C270" s="1"/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x14ac:dyDescent="0.25">
      <c r="B271" s="1"/>
      <c r="C271" s="1"/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x14ac:dyDescent="0.25">
      <c r="B272" s="1"/>
      <c r="C272" s="1"/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x14ac:dyDescent="0.25">
      <c r="B273" s="1"/>
      <c r="C273" s="1"/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x14ac:dyDescent="0.25">
      <c r="B274" s="1"/>
      <c r="C274" s="1"/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x14ac:dyDescent="0.25">
      <c r="B275" s="1"/>
      <c r="C275" s="1"/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x14ac:dyDescent="0.25">
      <c r="B276" s="1"/>
      <c r="C276" s="1"/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x14ac:dyDescent="0.25">
      <c r="B277" s="1"/>
      <c r="C277" s="1"/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x14ac:dyDescent="0.25">
      <c r="B278" s="1"/>
      <c r="C278" s="1"/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x14ac:dyDescent="0.25">
      <c r="B279" s="1"/>
      <c r="C279" s="1"/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x14ac:dyDescent="0.25">
      <c r="B280" s="1"/>
      <c r="C280" s="1"/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x14ac:dyDescent="0.25">
      <c r="B281" s="1"/>
      <c r="C281" s="1"/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x14ac:dyDescent="0.25">
      <c r="B282" s="1"/>
      <c r="C282" s="1"/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x14ac:dyDescent="0.25">
      <c r="B283" s="1"/>
      <c r="C283" s="1"/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x14ac:dyDescent="0.25">
      <c r="B284" s="1"/>
      <c r="C284" s="1"/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x14ac:dyDescent="0.25">
      <c r="B285" s="1"/>
      <c r="C285" s="1"/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x14ac:dyDescent="0.25">
      <c r="B286" s="1"/>
      <c r="C286" s="1"/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x14ac:dyDescent="0.25">
      <c r="B287" s="1"/>
      <c r="C287" s="1"/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x14ac:dyDescent="0.25">
      <c r="B288" s="1"/>
      <c r="C288" s="1"/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x14ac:dyDescent="0.25">
      <c r="B289" s="1"/>
      <c r="C289" s="1"/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x14ac:dyDescent="0.25">
      <c r="B290" s="1"/>
      <c r="C290" s="1"/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x14ac:dyDescent="0.25">
      <c r="B291" s="1"/>
      <c r="C291" s="1"/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x14ac:dyDescent="0.25">
      <c r="B292" s="1"/>
      <c r="C292" s="1"/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x14ac:dyDescent="0.25">
      <c r="B293" s="1"/>
      <c r="C293" s="1"/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x14ac:dyDescent="0.25">
      <c r="B294" s="1"/>
      <c r="C294" s="1"/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x14ac:dyDescent="0.25">
      <c r="B295" s="1"/>
      <c r="C295" s="1"/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x14ac:dyDescent="0.25">
      <c r="B296" s="1"/>
      <c r="C296" s="1"/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x14ac:dyDescent="0.25">
      <c r="B297" s="1"/>
      <c r="C297" s="1"/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x14ac:dyDescent="0.25">
      <c r="B298" s="1"/>
      <c r="C298" s="1"/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x14ac:dyDescent="0.25">
      <c r="B299" s="1"/>
      <c r="C299" s="1"/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x14ac:dyDescent="0.25">
      <c r="B300" s="1"/>
      <c r="C300" s="1"/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x14ac:dyDescent="0.25">
      <c r="B301" s="1"/>
      <c r="C301" s="1"/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x14ac:dyDescent="0.25">
      <c r="B302" s="1"/>
      <c r="C302" s="1"/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x14ac:dyDescent="0.25">
      <c r="B303" s="1"/>
      <c r="C303" s="1"/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x14ac:dyDescent="0.25">
      <c r="B304" s="1"/>
      <c r="C304" s="1"/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x14ac:dyDescent="0.25">
      <c r="B305" s="1"/>
      <c r="C305" s="1"/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2:24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2:24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2:24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2:24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2:24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2:24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2:24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2:24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2:24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2:24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2:24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2:24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2:24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2:24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BN64" xr:uid="{00000000-0009-0000-0000-000001000000}">
    <filterColumn colId="0">
      <filters>
        <filter val="CSAI Cancún"/>
        <filter val="CSAI Chetumal"/>
        <filter val="CSAI Playa del Carmen"/>
      </filters>
    </filterColumn>
  </autoFilter>
  <mergeCells count="38">
    <mergeCell ref="L8:N8"/>
    <mergeCell ref="A1:W1"/>
    <mergeCell ref="A2:W2"/>
    <mergeCell ref="A3:W3"/>
    <mergeCell ref="A4:W4"/>
    <mergeCell ref="A5:W5"/>
    <mergeCell ref="A6:W6"/>
    <mergeCell ref="A8:A10"/>
    <mergeCell ref="B8:D8"/>
    <mergeCell ref="E8:E10"/>
    <mergeCell ref="F8:H8"/>
    <mergeCell ref="I8:K8"/>
    <mergeCell ref="BH8:BJ9"/>
    <mergeCell ref="O8:Q8"/>
    <mergeCell ref="R8:W8"/>
    <mergeCell ref="X8:X10"/>
    <mergeCell ref="Y8:Y10"/>
    <mergeCell ref="Z8:AC8"/>
    <mergeCell ref="AD8:AS8"/>
    <mergeCell ref="AL9:AO9"/>
    <mergeCell ref="AP9:AS9"/>
    <mergeCell ref="BA8:BC9"/>
    <mergeCell ref="A62:W62"/>
    <mergeCell ref="BK8:BM9"/>
    <mergeCell ref="BN8:BN10"/>
    <mergeCell ref="B9:D9"/>
    <mergeCell ref="F9:Q9"/>
    <mergeCell ref="R9:T9"/>
    <mergeCell ref="U9:W9"/>
    <mergeCell ref="Z9:Z10"/>
    <mergeCell ref="AA9:AC9"/>
    <mergeCell ref="AD9:AG9"/>
    <mergeCell ref="AH9:AK9"/>
    <mergeCell ref="AT8:AT10"/>
    <mergeCell ref="AU8:AW9"/>
    <mergeCell ref="AX8:AZ9"/>
    <mergeCell ref="BD8:BD10"/>
    <mergeCell ref="BE8:B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N629"/>
  <sheetViews>
    <sheetView view="pageBreakPreview" topLeftCell="X1" zoomScale="90" zoomScaleNormal="50" zoomScaleSheetLayoutView="90" workbookViewId="0">
      <selection activeCell="BD57" sqref="BD57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3.85546875" style="37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4.140625" style="37" customWidth="1"/>
    <col min="26" max="55" width="11.42578125" style="2"/>
    <col min="56" max="56" width="15.5703125" style="2" customWidth="1"/>
    <col min="57" max="65" width="11.42578125" style="2"/>
    <col min="66" max="66" width="18.140625" style="2" customWidth="1"/>
    <col min="67" max="16384" width="11.42578125" style="2"/>
  </cols>
  <sheetData>
    <row r="1" spans="1:66" ht="18.75" x14ac:dyDescent="0.3">
      <c r="A1" s="504" t="s">
        <v>119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304"/>
      <c r="Y1" s="304"/>
    </row>
    <row r="2" spans="1:66" ht="15.75" x14ac:dyDescent="0.25">
      <c r="A2" s="505" t="s">
        <v>120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305"/>
      <c r="Y2" s="305"/>
    </row>
    <row r="3" spans="1:66" ht="15.75" x14ac:dyDescent="0.25">
      <c r="A3" s="505" t="s">
        <v>121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305"/>
      <c r="Y3" s="305"/>
    </row>
    <row r="4" spans="1:66" x14ac:dyDescent="0.25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306"/>
      <c r="Y4" s="306"/>
    </row>
    <row r="5" spans="1:66" ht="15.75" x14ac:dyDescent="0.25">
      <c r="A5" s="507" t="s">
        <v>123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307"/>
      <c r="Y5" s="307"/>
    </row>
    <row r="6" spans="1:66" ht="15.75" x14ac:dyDescent="0.25">
      <c r="A6" s="507" t="s">
        <v>143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307"/>
      <c r="Y6" s="307"/>
    </row>
    <row r="7" spans="1:66" s="36" customFormat="1" ht="15.75" thickBot="1" x14ac:dyDescent="0.3">
      <c r="A7" s="50"/>
    </row>
    <row r="8" spans="1:66" s="309" customFormat="1" ht="29.25" customHeight="1" thickBot="1" x14ac:dyDescent="0.3">
      <c r="A8" s="508" t="s">
        <v>4</v>
      </c>
      <c r="B8" s="509" t="s">
        <v>0</v>
      </c>
      <c r="C8" s="509"/>
      <c r="D8" s="509"/>
      <c r="E8" s="479" t="s">
        <v>113</v>
      </c>
      <c r="F8" s="510" t="s">
        <v>55</v>
      </c>
      <c r="G8" s="497"/>
      <c r="H8" s="498"/>
      <c r="I8" s="496" t="s">
        <v>56</v>
      </c>
      <c r="J8" s="497"/>
      <c r="K8" s="498"/>
      <c r="L8" s="496" t="s">
        <v>57</v>
      </c>
      <c r="M8" s="497"/>
      <c r="N8" s="498"/>
      <c r="O8" s="496" t="s">
        <v>58</v>
      </c>
      <c r="P8" s="497"/>
      <c r="Q8" s="498"/>
      <c r="R8" s="499" t="s">
        <v>59</v>
      </c>
      <c r="S8" s="500"/>
      <c r="T8" s="500"/>
      <c r="U8" s="500"/>
      <c r="V8" s="500"/>
      <c r="W8" s="501"/>
      <c r="X8" s="502" t="s">
        <v>74</v>
      </c>
      <c r="Y8" s="479" t="s">
        <v>113</v>
      </c>
      <c r="Z8" s="489" t="s">
        <v>145</v>
      </c>
      <c r="AA8" s="490"/>
      <c r="AB8" s="490"/>
      <c r="AC8" s="490"/>
      <c r="AD8" s="489" t="s">
        <v>146</v>
      </c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1"/>
      <c r="AT8" s="492" t="s">
        <v>125</v>
      </c>
      <c r="AU8" s="495" t="s">
        <v>147</v>
      </c>
      <c r="AV8" s="495"/>
      <c r="AW8" s="495"/>
      <c r="AX8" s="495" t="s">
        <v>148</v>
      </c>
      <c r="AY8" s="495"/>
      <c r="AZ8" s="495"/>
      <c r="BA8" s="495" t="s">
        <v>65</v>
      </c>
      <c r="BB8" s="495"/>
      <c r="BC8" s="495"/>
      <c r="BD8" s="479" t="s">
        <v>64</v>
      </c>
      <c r="BE8" s="478" t="s">
        <v>126</v>
      </c>
      <c r="BF8" s="478"/>
      <c r="BG8" s="478"/>
      <c r="BH8" s="478" t="s">
        <v>66</v>
      </c>
      <c r="BI8" s="478"/>
      <c r="BJ8" s="478"/>
      <c r="BK8" s="478" t="s">
        <v>68</v>
      </c>
      <c r="BL8" s="478"/>
      <c r="BM8" s="478"/>
      <c r="BN8" s="479" t="s">
        <v>67</v>
      </c>
    </row>
    <row r="9" spans="1:66" s="310" customFormat="1" ht="28.5" customHeight="1" thickBot="1" x14ac:dyDescent="0.3">
      <c r="A9" s="508"/>
      <c r="B9" s="480" t="s">
        <v>144</v>
      </c>
      <c r="C9" s="481"/>
      <c r="D9" s="482"/>
      <c r="E9" s="479"/>
      <c r="F9" s="483" t="s">
        <v>144</v>
      </c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 t="s">
        <v>136</v>
      </c>
      <c r="S9" s="481"/>
      <c r="T9" s="481"/>
      <c r="U9" s="481" t="s">
        <v>137</v>
      </c>
      <c r="V9" s="481"/>
      <c r="W9" s="482"/>
      <c r="X9" s="503"/>
      <c r="Y9" s="479"/>
      <c r="Z9" s="484" t="s">
        <v>114</v>
      </c>
      <c r="AA9" s="486" t="s">
        <v>127</v>
      </c>
      <c r="AB9" s="487"/>
      <c r="AC9" s="488"/>
      <c r="AD9" s="489" t="s">
        <v>61</v>
      </c>
      <c r="AE9" s="490"/>
      <c r="AF9" s="490"/>
      <c r="AG9" s="491"/>
      <c r="AH9" s="489" t="s">
        <v>62</v>
      </c>
      <c r="AI9" s="490"/>
      <c r="AJ9" s="490"/>
      <c r="AK9" s="491"/>
      <c r="AL9" s="489" t="s">
        <v>63</v>
      </c>
      <c r="AM9" s="490"/>
      <c r="AN9" s="490"/>
      <c r="AO9" s="491"/>
      <c r="AP9" s="489" t="s">
        <v>60</v>
      </c>
      <c r="AQ9" s="490"/>
      <c r="AR9" s="490"/>
      <c r="AS9" s="491"/>
      <c r="AT9" s="493"/>
      <c r="AU9" s="495"/>
      <c r="AV9" s="495"/>
      <c r="AW9" s="495"/>
      <c r="AX9" s="495"/>
      <c r="AY9" s="495"/>
      <c r="AZ9" s="495"/>
      <c r="BA9" s="495"/>
      <c r="BB9" s="495"/>
      <c r="BC9" s="495"/>
      <c r="BD9" s="479"/>
      <c r="BE9" s="478"/>
      <c r="BF9" s="478"/>
      <c r="BG9" s="478"/>
      <c r="BH9" s="478"/>
      <c r="BI9" s="478"/>
      <c r="BJ9" s="478"/>
      <c r="BK9" s="478"/>
      <c r="BL9" s="478"/>
      <c r="BM9" s="478"/>
      <c r="BN9" s="479"/>
    </row>
    <row r="10" spans="1:66" s="313" customFormat="1" ht="12" customHeight="1" thickBot="1" x14ac:dyDescent="0.2">
      <c r="A10" s="508"/>
      <c r="B10" s="311" t="s">
        <v>1</v>
      </c>
      <c r="C10" s="311" t="s">
        <v>2</v>
      </c>
      <c r="D10" s="311" t="s">
        <v>3</v>
      </c>
      <c r="E10" s="479"/>
      <c r="F10" s="311" t="s">
        <v>1</v>
      </c>
      <c r="G10" s="311" t="s">
        <v>2</v>
      </c>
      <c r="H10" s="311" t="s">
        <v>3</v>
      </c>
      <c r="I10" s="311" t="s">
        <v>1</v>
      </c>
      <c r="J10" s="311" t="s">
        <v>2</v>
      </c>
      <c r="K10" s="311" t="s">
        <v>3</v>
      </c>
      <c r="L10" s="311" t="s">
        <v>1</v>
      </c>
      <c r="M10" s="311" t="s">
        <v>2</v>
      </c>
      <c r="N10" s="311" t="s">
        <v>3</v>
      </c>
      <c r="O10" s="311" t="s">
        <v>1</v>
      </c>
      <c r="P10" s="311" t="s">
        <v>2</v>
      </c>
      <c r="Q10" s="311" t="s">
        <v>3</v>
      </c>
      <c r="R10" s="311" t="s">
        <v>1</v>
      </c>
      <c r="S10" s="311" t="s">
        <v>2</v>
      </c>
      <c r="T10" s="311" t="s">
        <v>3</v>
      </c>
      <c r="U10" s="311" t="s">
        <v>1</v>
      </c>
      <c r="V10" s="311" t="s">
        <v>2</v>
      </c>
      <c r="W10" s="311" t="s">
        <v>3</v>
      </c>
      <c r="X10" s="503"/>
      <c r="Y10" s="479"/>
      <c r="Z10" s="485"/>
      <c r="AA10" s="312" t="s">
        <v>1</v>
      </c>
      <c r="AB10" s="312" t="s">
        <v>2</v>
      </c>
      <c r="AC10" s="312" t="s">
        <v>3</v>
      </c>
      <c r="AD10" s="312" t="s">
        <v>116</v>
      </c>
      <c r="AE10" s="312" t="s">
        <v>117</v>
      </c>
      <c r="AF10" s="312" t="s">
        <v>74</v>
      </c>
      <c r="AG10" s="312" t="s">
        <v>124</v>
      </c>
      <c r="AH10" s="312" t="s">
        <v>116</v>
      </c>
      <c r="AI10" s="312" t="s">
        <v>117</v>
      </c>
      <c r="AJ10" s="312" t="s">
        <v>74</v>
      </c>
      <c r="AK10" s="312" t="s">
        <v>124</v>
      </c>
      <c r="AL10" s="312" t="s">
        <v>116</v>
      </c>
      <c r="AM10" s="312" t="s">
        <v>117</v>
      </c>
      <c r="AN10" s="312" t="s">
        <v>74</v>
      </c>
      <c r="AO10" s="312" t="s">
        <v>124</v>
      </c>
      <c r="AP10" s="312" t="s">
        <v>116</v>
      </c>
      <c r="AQ10" s="312" t="s">
        <v>117</v>
      </c>
      <c r="AR10" s="312" t="s">
        <v>74</v>
      </c>
      <c r="AS10" s="312" t="s">
        <v>124</v>
      </c>
      <c r="AT10" s="494"/>
      <c r="AU10" s="312" t="s">
        <v>1</v>
      </c>
      <c r="AV10" s="312" t="s">
        <v>2</v>
      </c>
      <c r="AW10" s="312" t="s">
        <v>3</v>
      </c>
      <c r="AX10" s="312" t="s">
        <v>1</v>
      </c>
      <c r="AY10" s="312" t="s">
        <v>2</v>
      </c>
      <c r="AZ10" s="312" t="s">
        <v>3</v>
      </c>
      <c r="BA10" s="312" t="s">
        <v>1</v>
      </c>
      <c r="BB10" s="312" t="s">
        <v>2</v>
      </c>
      <c r="BC10" s="312" t="s">
        <v>3</v>
      </c>
      <c r="BD10" s="479"/>
      <c r="BE10" s="312" t="s">
        <v>1</v>
      </c>
      <c r="BF10" s="312" t="s">
        <v>2</v>
      </c>
      <c r="BG10" s="312" t="s">
        <v>3</v>
      </c>
      <c r="BH10" s="312" t="s">
        <v>1</v>
      </c>
      <c r="BI10" s="312" t="s">
        <v>2</v>
      </c>
      <c r="BJ10" s="312" t="s">
        <v>3</v>
      </c>
      <c r="BK10" s="312" t="s">
        <v>1</v>
      </c>
      <c r="BL10" s="312" t="s">
        <v>2</v>
      </c>
      <c r="BM10" s="312" t="s">
        <v>3</v>
      </c>
      <c r="BN10" s="479"/>
    </row>
    <row r="11" spans="1:66" ht="12.75" hidden="1" customHeight="1" x14ac:dyDescent="0.25">
      <c r="A11" s="3" t="s">
        <v>5</v>
      </c>
      <c r="B11" s="23">
        <v>187</v>
      </c>
      <c r="C11" s="23">
        <v>198</v>
      </c>
      <c r="D11" s="12">
        <f>B11+C11</f>
        <v>385</v>
      </c>
      <c r="E11" s="11">
        <f>H11+K11</f>
        <v>385</v>
      </c>
      <c r="F11" s="23">
        <v>120</v>
      </c>
      <c r="G11" s="23">
        <v>138</v>
      </c>
      <c r="H11" s="32">
        <f>F11+G11</f>
        <v>258</v>
      </c>
      <c r="I11" s="23">
        <v>67</v>
      </c>
      <c r="J11" s="23">
        <v>60</v>
      </c>
      <c r="K11" s="32">
        <f>I11+J11</f>
        <v>127</v>
      </c>
      <c r="L11" s="23">
        <v>13</v>
      </c>
      <c r="M11" s="23">
        <v>10</v>
      </c>
      <c r="N11" s="32">
        <f>L11+M11</f>
        <v>23</v>
      </c>
      <c r="O11" s="23">
        <v>56</v>
      </c>
      <c r="P11" s="23">
        <v>69</v>
      </c>
      <c r="Q11" s="32">
        <f t="shared" ref="Q11:Q20" si="0">O11+P11</f>
        <v>125</v>
      </c>
      <c r="R11" s="32">
        <v>187</v>
      </c>
      <c r="S11" s="32">
        <v>198</v>
      </c>
      <c r="T11" s="32">
        <f>SUM(R11:S11)</f>
        <v>385</v>
      </c>
      <c r="U11" s="23">
        <v>0</v>
      </c>
      <c r="V11" s="23">
        <v>0</v>
      </c>
      <c r="W11" s="32">
        <v>0</v>
      </c>
      <c r="X11" s="32">
        <f>T11+W11</f>
        <v>385</v>
      </c>
      <c r="Y11" s="145">
        <f t="shared" ref="Y11:Y20" si="1">D11</f>
        <v>385</v>
      </c>
      <c r="Z11" s="328">
        <v>96</v>
      </c>
      <c r="AA11" s="34">
        <v>48</v>
      </c>
      <c r="AB11" s="34">
        <v>46</v>
      </c>
      <c r="AC11" s="45">
        <f>AA11+AB11</f>
        <v>94</v>
      </c>
      <c r="AD11" s="44">
        <v>48</v>
      </c>
      <c r="AE11" s="44">
        <v>46</v>
      </c>
      <c r="AF11" s="45">
        <f>AD11+AE11</f>
        <v>94</v>
      </c>
      <c r="AG11" s="45">
        <v>2</v>
      </c>
      <c r="AH11" s="44">
        <v>92</v>
      </c>
      <c r="AI11" s="44">
        <v>82</v>
      </c>
      <c r="AJ11" s="45">
        <f>AH11+AI11</f>
        <v>174</v>
      </c>
      <c r="AK11" s="45">
        <v>4</v>
      </c>
      <c r="AL11" s="44">
        <v>88</v>
      </c>
      <c r="AM11" s="44">
        <v>90</v>
      </c>
      <c r="AN11" s="45">
        <f>AL11+AM11</f>
        <v>178</v>
      </c>
      <c r="AO11" s="45">
        <v>4</v>
      </c>
      <c r="AP11" s="44">
        <f>AD11+AH11+AL11</f>
        <v>228</v>
      </c>
      <c r="AQ11" s="44">
        <f>AE11+AI11+AM11</f>
        <v>218</v>
      </c>
      <c r="AR11" s="45">
        <f t="shared" ref="AR11:AR20" si="2">AP11+AQ11</f>
        <v>446</v>
      </c>
      <c r="AS11" s="45">
        <f>AG11+AK11+AO11</f>
        <v>10</v>
      </c>
      <c r="AT11" s="45">
        <f>AF11</f>
        <v>94</v>
      </c>
      <c r="AU11" s="44">
        <v>0</v>
      </c>
      <c r="AV11" s="44">
        <v>0</v>
      </c>
      <c r="AW11" s="45">
        <f>AU11+AV11</f>
        <v>0</v>
      </c>
      <c r="AX11" s="44">
        <f>AH11+AL11</f>
        <v>180</v>
      </c>
      <c r="AY11" s="44">
        <f>AI11+AM11</f>
        <v>172</v>
      </c>
      <c r="AZ11" s="45">
        <f t="shared" ref="AZ11:AZ60" si="3">AX11+AY11</f>
        <v>352</v>
      </c>
      <c r="BA11" s="44">
        <v>88</v>
      </c>
      <c r="BB11" s="44">
        <v>90</v>
      </c>
      <c r="BC11" s="45">
        <f t="shared" ref="BC11:BC20" si="4">BA11+BB11</f>
        <v>178</v>
      </c>
      <c r="BD11" s="45">
        <f>BC11</f>
        <v>178</v>
      </c>
      <c r="BE11" s="44">
        <v>0</v>
      </c>
      <c r="BF11" s="44">
        <v>0</v>
      </c>
      <c r="BG11" s="45">
        <f>BE11+BF11</f>
        <v>0</v>
      </c>
      <c r="BH11" s="44">
        <v>10</v>
      </c>
      <c r="BI11" s="44">
        <v>15</v>
      </c>
      <c r="BJ11" s="45">
        <f t="shared" ref="BJ11:BJ20" si="5">BH11+BI11</f>
        <v>25</v>
      </c>
      <c r="BK11" s="44">
        <v>180</v>
      </c>
      <c r="BL11" s="44">
        <v>172</v>
      </c>
      <c r="BM11" s="45">
        <f>BK11+BL11</f>
        <v>352</v>
      </c>
      <c r="BN11" s="49">
        <f>AJ11+AN11</f>
        <v>352</v>
      </c>
    </row>
    <row r="12" spans="1:66" s="257" customFormat="1" ht="12.75" hidden="1" customHeight="1" x14ac:dyDescent="0.25">
      <c r="A12" s="253" t="s">
        <v>6</v>
      </c>
      <c r="B12" s="254">
        <v>389</v>
      </c>
      <c r="C12" s="254">
        <v>476</v>
      </c>
      <c r="D12" s="12">
        <f t="shared" ref="D12:D60" si="6">B12+C12</f>
        <v>865</v>
      </c>
      <c r="E12" s="11">
        <f t="shared" ref="E12:E20" si="7">H12+K12</f>
        <v>865</v>
      </c>
      <c r="F12" s="254">
        <v>300</v>
      </c>
      <c r="G12" s="254">
        <v>381</v>
      </c>
      <c r="H12" s="255">
        <f t="shared" ref="H12:H20" si="8">F12+G12</f>
        <v>681</v>
      </c>
      <c r="I12" s="254">
        <v>89</v>
      </c>
      <c r="J12" s="254">
        <v>95</v>
      </c>
      <c r="K12" s="32">
        <f t="shared" ref="K12:K20" si="9">I12+J12</f>
        <v>184</v>
      </c>
      <c r="L12" s="254">
        <v>31</v>
      </c>
      <c r="M12" s="254">
        <v>35</v>
      </c>
      <c r="N12" s="255">
        <f t="shared" ref="N12:N20" si="10">L12+M12</f>
        <v>66</v>
      </c>
      <c r="O12" s="254">
        <v>88</v>
      </c>
      <c r="P12" s="254">
        <v>131</v>
      </c>
      <c r="Q12" s="255">
        <f t="shared" si="0"/>
        <v>219</v>
      </c>
      <c r="R12" s="255">
        <v>386</v>
      </c>
      <c r="S12" s="255">
        <v>472</v>
      </c>
      <c r="T12" s="32">
        <f t="shared" ref="T12:T60" si="11">SUM(R12:S12)</f>
        <v>858</v>
      </c>
      <c r="U12" s="254">
        <v>3</v>
      </c>
      <c r="V12" s="254">
        <v>4</v>
      </c>
      <c r="W12" s="255">
        <f t="shared" ref="W12:W20" si="12">U12+V12</f>
        <v>7</v>
      </c>
      <c r="X12" s="32">
        <f t="shared" ref="X12:X20" si="13">T12+W12</f>
        <v>865</v>
      </c>
      <c r="Y12" s="145">
        <f t="shared" si="1"/>
        <v>865</v>
      </c>
      <c r="Z12" s="258">
        <v>630</v>
      </c>
      <c r="AA12" s="258">
        <v>518</v>
      </c>
      <c r="AB12" s="258">
        <v>700</v>
      </c>
      <c r="AC12" s="259">
        <f t="shared" ref="AC12:AC20" si="14">AA12+AB12</f>
        <v>1218</v>
      </c>
      <c r="AD12" s="260">
        <v>148</v>
      </c>
      <c r="AE12" s="260">
        <v>169</v>
      </c>
      <c r="AF12" s="259">
        <f t="shared" ref="AF12:AF20" si="15">AD12+AE12</f>
        <v>317</v>
      </c>
      <c r="AG12" s="259">
        <v>7</v>
      </c>
      <c r="AH12" s="260">
        <v>138</v>
      </c>
      <c r="AI12" s="260">
        <v>176</v>
      </c>
      <c r="AJ12" s="259">
        <f t="shared" ref="AJ12:AJ20" si="16">AH12+AI12</f>
        <v>314</v>
      </c>
      <c r="AK12" s="259">
        <v>7</v>
      </c>
      <c r="AL12" s="260">
        <v>150</v>
      </c>
      <c r="AM12" s="260">
        <v>152</v>
      </c>
      <c r="AN12" s="259">
        <f t="shared" ref="AN12:AN20" si="17">AL12+AM12</f>
        <v>302</v>
      </c>
      <c r="AO12" s="259">
        <v>7</v>
      </c>
      <c r="AP12" s="260">
        <f t="shared" ref="AP12:AQ20" si="18">AD12+AH12+AL12</f>
        <v>436</v>
      </c>
      <c r="AQ12" s="260">
        <f t="shared" si="18"/>
        <v>497</v>
      </c>
      <c r="AR12" s="259">
        <f t="shared" si="2"/>
        <v>933</v>
      </c>
      <c r="AS12" s="261">
        <f t="shared" ref="AS12:AS20" si="19">AG12+AK12+AO12</f>
        <v>21</v>
      </c>
      <c r="AT12" s="45">
        <f t="shared" ref="AT12:AT20" si="20">AF12</f>
        <v>317</v>
      </c>
      <c r="AU12" s="260">
        <v>4</v>
      </c>
      <c r="AV12" s="260">
        <v>2</v>
      </c>
      <c r="AW12" s="259">
        <f t="shared" ref="AW12:AW20" si="21">AU12+AV12</f>
        <v>6</v>
      </c>
      <c r="AX12" s="260">
        <f>AH12+AL12</f>
        <v>288</v>
      </c>
      <c r="AY12" s="260">
        <f t="shared" ref="AY12:AY15" si="22">AI12+AM12</f>
        <v>328</v>
      </c>
      <c r="AZ12" s="259">
        <f t="shared" si="3"/>
        <v>616</v>
      </c>
      <c r="BA12" s="260">
        <v>150</v>
      </c>
      <c r="BB12" s="260">
        <v>152</v>
      </c>
      <c r="BC12" s="259">
        <f t="shared" si="4"/>
        <v>302</v>
      </c>
      <c r="BD12" s="259">
        <f t="shared" ref="BD12:BD15" si="23">BC12</f>
        <v>302</v>
      </c>
      <c r="BE12" s="260">
        <v>4</v>
      </c>
      <c r="BF12" s="260">
        <v>2</v>
      </c>
      <c r="BG12" s="259">
        <f t="shared" ref="BG12:BG20" si="24">BE12+BF12</f>
        <v>6</v>
      </c>
      <c r="BH12" s="260">
        <v>17</v>
      </c>
      <c r="BI12" s="260">
        <v>10</v>
      </c>
      <c r="BJ12" s="259">
        <f t="shared" si="5"/>
        <v>27</v>
      </c>
      <c r="BK12" s="260">
        <v>288</v>
      </c>
      <c r="BL12" s="260">
        <v>328</v>
      </c>
      <c r="BM12" s="259">
        <f t="shared" ref="BM12:BM20" si="25">BK12+BL12</f>
        <v>616</v>
      </c>
      <c r="BN12" s="49">
        <f t="shared" ref="BN12:BN60" si="26">AJ12+AN12</f>
        <v>616</v>
      </c>
    </row>
    <row r="13" spans="1:66" ht="12.75" hidden="1" customHeight="1" x14ac:dyDescent="0.25">
      <c r="A13" s="3" t="s">
        <v>7</v>
      </c>
      <c r="B13" s="10">
        <v>83</v>
      </c>
      <c r="C13" s="10">
        <v>78</v>
      </c>
      <c r="D13" s="12">
        <f t="shared" si="6"/>
        <v>161</v>
      </c>
      <c r="E13" s="11">
        <f t="shared" si="7"/>
        <v>161</v>
      </c>
      <c r="F13" s="10">
        <v>30</v>
      </c>
      <c r="G13" s="10">
        <v>33</v>
      </c>
      <c r="H13" s="12">
        <f t="shared" si="8"/>
        <v>63</v>
      </c>
      <c r="I13" s="10">
        <v>53</v>
      </c>
      <c r="J13" s="10">
        <v>45</v>
      </c>
      <c r="K13" s="32">
        <f t="shared" si="9"/>
        <v>98</v>
      </c>
      <c r="L13" s="10">
        <v>11</v>
      </c>
      <c r="M13" s="10">
        <v>15</v>
      </c>
      <c r="N13" s="12">
        <f t="shared" si="10"/>
        <v>26</v>
      </c>
      <c r="O13" s="10">
        <v>4</v>
      </c>
      <c r="P13" s="10">
        <v>5</v>
      </c>
      <c r="Q13" s="12">
        <f t="shared" si="0"/>
        <v>9</v>
      </c>
      <c r="R13" s="12">
        <v>83</v>
      </c>
      <c r="S13" s="12">
        <v>78</v>
      </c>
      <c r="T13" s="32">
        <f t="shared" si="11"/>
        <v>161</v>
      </c>
      <c r="U13" s="10">
        <v>0</v>
      </c>
      <c r="V13" s="10">
        <v>0</v>
      </c>
      <c r="W13" s="12">
        <f t="shared" si="12"/>
        <v>0</v>
      </c>
      <c r="X13" s="32">
        <f t="shared" si="13"/>
        <v>161</v>
      </c>
      <c r="Y13" s="145">
        <f t="shared" si="1"/>
        <v>161</v>
      </c>
      <c r="Z13" s="34">
        <v>405</v>
      </c>
      <c r="AA13" s="34">
        <v>66</v>
      </c>
      <c r="AB13" s="34">
        <v>51</v>
      </c>
      <c r="AC13" s="45">
        <f t="shared" si="14"/>
        <v>117</v>
      </c>
      <c r="AD13" s="44">
        <v>66</v>
      </c>
      <c r="AE13" s="44">
        <v>51</v>
      </c>
      <c r="AF13" s="45">
        <f t="shared" si="15"/>
        <v>117</v>
      </c>
      <c r="AG13" s="45">
        <v>3</v>
      </c>
      <c r="AH13" s="44">
        <v>67</v>
      </c>
      <c r="AI13" s="44">
        <v>57</v>
      </c>
      <c r="AJ13" s="45">
        <f t="shared" si="16"/>
        <v>124</v>
      </c>
      <c r="AK13" s="45">
        <v>3</v>
      </c>
      <c r="AL13" s="44">
        <v>16</v>
      </c>
      <c r="AM13" s="44">
        <v>19</v>
      </c>
      <c r="AN13" s="45">
        <f t="shared" si="17"/>
        <v>35</v>
      </c>
      <c r="AO13" s="45">
        <v>2</v>
      </c>
      <c r="AP13" s="44">
        <f t="shared" si="18"/>
        <v>149</v>
      </c>
      <c r="AQ13" s="44">
        <f t="shared" si="18"/>
        <v>127</v>
      </c>
      <c r="AR13" s="45">
        <f t="shared" si="2"/>
        <v>276</v>
      </c>
      <c r="AS13" s="45">
        <f t="shared" si="19"/>
        <v>8</v>
      </c>
      <c r="AT13" s="45">
        <f t="shared" si="20"/>
        <v>117</v>
      </c>
      <c r="AU13" s="44">
        <v>6</v>
      </c>
      <c r="AV13" s="44">
        <v>4</v>
      </c>
      <c r="AW13" s="45">
        <f t="shared" si="21"/>
        <v>10</v>
      </c>
      <c r="AX13" s="44">
        <f t="shared" ref="AX13:AX15" si="27">AH13+AL13</f>
        <v>83</v>
      </c>
      <c r="AY13" s="44">
        <f t="shared" si="22"/>
        <v>76</v>
      </c>
      <c r="AZ13" s="45">
        <f t="shared" si="3"/>
        <v>159</v>
      </c>
      <c r="BA13" s="44">
        <v>16</v>
      </c>
      <c r="BB13" s="44">
        <v>19</v>
      </c>
      <c r="BC13" s="45">
        <f t="shared" si="4"/>
        <v>35</v>
      </c>
      <c r="BD13" s="45">
        <f t="shared" si="23"/>
        <v>35</v>
      </c>
      <c r="BE13" s="44">
        <v>1</v>
      </c>
      <c r="BF13" s="44">
        <v>0</v>
      </c>
      <c r="BG13" s="45">
        <f t="shared" si="24"/>
        <v>1</v>
      </c>
      <c r="BH13" s="44">
        <v>18</v>
      </c>
      <c r="BI13" s="44">
        <v>9</v>
      </c>
      <c r="BJ13" s="45">
        <f t="shared" si="5"/>
        <v>27</v>
      </c>
      <c r="BK13" s="44">
        <v>83</v>
      </c>
      <c r="BL13" s="44">
        <v>76</v>
      </c>
      <c r="BM13" s="45">
        <f t="shared" si="25"/>
        <v>159</v>
      </c>
      <c r="BN13" s="49">
        <f t="shared" si="26"/>
        <v>159</v>
      </c>
    </row>
    <row r="14" spans="1:66" s="227" customFormat="1" ht="12.75" hidden="1" customHeight="1" x14ac:dyDescent="0.25">
      <c r="A14" s="223" t="s">
        <v>8</v>
      </c>
      <c r="B14" s="224">
        <v>422</v>
      </c>
      <c r="C14" s="224">
        <v>565</v>
      </c>
      <c r="D14" s="12">
        <f t="shared" si="6"/>
        <v>987</v>
      </c>
      <c r="E14" s="11">
        <f t="shared" si="7"/>
        <v>987</v>
      </c>
      <c r="F14" s="224">
        <v>258</v>
      </c>
      <c r="G14" s="224">
        <v>390</v>
      </c>
      <c r="H14" s="228">
        <f t="shared" si="8"/>
        <v>648</v>
      </c>
      <c r="I14" s="224">
        <v>164</v>
      </c>
      <c r="J14" s="224">
        <v>175</v>
      </c>
      <c r="K14" s="32">
        <f t="shared" si="9"/>
        <v>339</v>
      </c>
      <c r="L14" s="224">
        <v>41</v>
      </c>
      <c r="M14" s="224">
        <v>40</v>
      </c>
      <c r="N14" s="228">
        <f t="shared" si="10"/>
        <v>81</v>
      </c>
      <c r="O14" s="224">
        <v>95</v>
      </c>
      <c r="P14" s="224">
        <v>138</v>
      </c>
      <c r="Q14" s="228">
        <f t="shared" si="0"/>
        <v>233</v>
      </c>
      <c r="R14" s="228">
        <v>407</v>
      </c>
      <c r="S14" s="228">
        <v>558</v>
      </c>
      <c r="T14" s="32">
        <f t="shared" si="11"/>
        <v>965</v>
      </c>
      <c r="U14" s="224">
        <v>15</v>
      </c>
      <c r="V14" s="224">
        <v>7</v>
      </c>
      <c r="W14" s="228">
        <f t="shared" si="12"/>
        <v>22</v>
      </c>
      <c r="X14" s="32">
        <f t="shared" si="13"/>
        <v>987</v>
      </c>
      <c r="Y14" s="145">
        <f t="shared" si="1"/>
        <v>987</v>
      </c>
      <c r="Z14" s="229">
        <v>391</v>
      </c>
      <c r="AA14" s="229">
        <v>176</v>
      </c>
      <c r="AB14" s="229">
        <v>215</v>
      </c>
      <c r="AC14" s="230">
        <f t="shared" si="14"/>
        <v>391</v>
      </c>
      <c r="AD14" s="231">
        <v>176</v>
      </c>
      <c r="AE14" s="231">
        <v>215</v>
      </c>
      <c r="AF14" s="230">
        <f t="shared" si="15"/>
        <v>391</v>
      </c>
      <c r="AG14" s="230">
        <v>9</v>
      </c>
      <c r="AH14" s="231">
        <v>172</v>
      </c>
      <c r="AI14" s="231">
        <v>182</v>
      </c>
      <c r="AJ14" s="230">
        <f t="shared" si="16"/>
        <v>354</v>
      </c>
      <c r="AK14" s="230">
        <v>8</v>
      </c>
      <c r="AL14" s="231">
        <v>132</v>
      </c>
      <c r="AM14" s="231">
        <v>191</v>
      </c>
      <c r="AN14" s="230">
        <f t="shared" si="17"/>
        <v>323</v>
      </c>
      <c r="AO14" s="230">
        <v>8</v>
      </c>
      <c r="AP14" s="231">
        <f t="shared" si="18"/>
        <v>480</v>
      </c>
      <c r="AQ14" s="231">
        <f t="shared" si="18"/>
        <v>588</v>
      </c>
      <c r="AR14" s="230">
        <f t="shared" si="2"/>
        <v>1068</v>
      </c>
      <c r="AS14" s="232">
        <f t="shared" si="19"/>
        <v>25</v>
      </c>
      <c r="AT14" s="232">
        <f t="shared" si="20"/>
        <v>391</v>
      </c>
      <c r="AU14" s="231">
        <v>0</v>
      </c>
      <c r="AV14" s="231">
        <v>1</v>
      </c>
      <c r="AW14" s="230">
        <f t="shared" si="21"/>
        <v>1</v>
      </c>
      <c r="AX14" s="231">
        <f t="shared" si="27"/>
        <v>304</v>
      </c>
      <c r="AY14" s="231">
        <f t="shared" si="22"/>
        <v>373</v>
      </c>
      <c r="AZ14" s="230">
        <f t="shared" si="3"/>
        <v>677</v>
      </c>
      <c r="BA14" s="231">
        <v>132</v>
      </c>
      <c r="BB14" s="231">
        <v>191</v>
      </c>
      <c r="BC14" s="230">
        <f t="shared" si="4"/>
        <v>323</v>
      </c>
      <c r="BD14" s="230">
        <f t="shared" si="23"/>
        <v>323</v>
      </c>
      <c r="BE14" s="231">
        <v>0</v>
      </c>
      <c r="BF14" s="231">
        <v>0</v>
      </c>
      <c r="BG14" s="230">
        <f t="shared" si="24"/>
        <v>0</v>
      </c>
      <c r="BH14" s="231">
        <v>21</v>
      </c>
      <c r="BI14" s="231">
        <v>16</v>
      </c>
      <c r="BJ14" s="230">
        <f t="shared" si="5"/>
        <v>37</v>
      </c>
      <c r="BK14" s="231">
        <v>304</v>
      </c>
      <c r="BL14" s="231">
        <v>373</v>
      </c>
      <c r="BM14" s="230">
        <f t="shared" si="25"/>
        <v>677</v>
      </c>
      <c r="BN14" s="230">
        <f t="shared" si="26"/>
        <v>677</v>
      </c>
    </row>
    <row r="15" spans="1:66" s="129" customFormat="1" ht="12.75" hidden="1" customHeight="1" x14ac:dyDescent="0.25">
      <c r="A15" s="120" t="s">
        <v>9</v>
      </c>
      <c r="B15" s="130">
        <v>89</v>
      </c>
      <c r="C15" s="130">
        <v>87</v>
      </c>
      <c r="D15" s="12">
        <f t="shared" si="6"/>
        <v>176</v>
      </c>
      <c r="E15" s="11">
        <f t="shared" si="7"/>
        <v>176</v>
      </c>
      <c r="F15" s="130">
        <v>53</v>
      </c>
      <c r="G15" s="130">
        <v>67</v>
      </c>
      <c r="H15" s="131">
        <f t="shared" si="8"/>
        <v>120</v>
      </c>
      <c r="I15" s="130">
        <v>36</v>
      </c>
      <c r="J15" s="130">
        <v>20</v>
      </c>
      <c r="K15" s="32">
        <f t="shared" si="9"/>
        <v>56</v>
      </c>
      <c r="L15" s="130">
        <v>13</v>
      </c>
      <c r="M15" s="130">
        <v>12</v>
      </c>
      <c r="N15" s="131">
        <f t="shared" si="10"/>
        <v>25</v>
      </c>
      <c r="O15" s="130">
        <v>14</v>
      </c>
      <c r="P15" s="130">
        <v>16</v>
      </c>
      <c r="Q15" s="131">
        <f t="shared" si="0"/>
        <v>30</v>
      </c>
      <c r="R15" s="131">
        <v>88</v>
      </c>
      <c r="S15" s="131">
        <v>84</v>
      </c>
      <c r="T15" s="32">
        <f t="shared" si="11"/>
        <v>172</v>
      </c>
      <c r="U15" s="130">
        <v>1</v>
      </c>
      <c r="V15" s="130">
        <v>3</v>
      </c>
      <c r="W15" s="131">
        <f t="shared" si="12"/>
        <v>4</v>
      </c>
      <c r="X15" s="32">
        <f t="shared" si="13"/>
        <v>176</v>
      </c>
      <c r="Y15" s="145">
        <f t="shared" si="1"/>
        <v>176</v>
      </c>
      <c r="Z15" s="133">
        <v>90</v>
      </c>
      <c r="AA15" s="133">
        <v>43</v>
      </c>
      <c r="AB15" s="133">
        <v>50</v>
      </c>
      <c r="AC15" s="134">
        <f t="shared" si="14"/>
        <v>93</v>
      </c>
      <c r="AD15" s="135">
        <v>43</v>
      </c>
      <c r="AE15" s="135">
        <v>50</v>
      </c>
      <c r="AF15" s="134">
        <f t="shared" si="15"/>
        <v>93</v>
      </c>
      <c r="AG15" s="134">
        <v>2</v>
      </c>
      <c r="AH15" s="135">
        <v>43</v>
      </c>
      <c r="AI15" s="135">
        <v>40</v>
      </c>
      <c r="AJ15" s="134">
        <f t="shared" si="16"/>
        <v>83</v>
      </c>
      <c r="AK15" s="134">
        <v>2</v>
      </c>
      <c r="AL15" s="135">
        <v>33</v>
      </c>
      <c r="AM15" s="135">
        <v>26</v>
      </c>
      <c r="AN15" s="134">
        <f t="shared" si="17"/>
        <v>59</v>
      </c>
      <c r="AO15" s="134">
        <v>2</v>
      </c>
      <c r="AP15" s="135">
        <f t="shared" si="18"/>
        <v>119</v>
      </c>
      <c r="AQ15" s="135">
        <f t="shared" si="18"/>
        <v>116</v>
      </c>
      <c r="AR15" s="134">
        <f t="shared" si="2"/>
        <v>235</v>
      </c>
      <c r="AS15" s="134">
        <f t="shared" si="19"/>
        <v>6</v>
      </c>
      <c r="AT15" s="134">
        <f t="shared" si="20"/>
        <v>93</v>
      </c>
      <c r="AU15" s="135">
        <v>3</v>
      </c>
      <c r="AV15" s="135">
        <v>1</v>
      </c>
      <c r="AW15" s="134">
        <f t="shared" si="21"/>
        <v>4</v>
      </c>
      <c r="AX15" s="135">
        <f t="shared" si="27"/>
        <v>76</v>
      </c>
      <c r="AY15" s="135">
        <f t="shared" si="22"/>
        <v>66</v>
      </c>
      <c r="AZ15" s="134">
        <f t="shared" si="3"/>
        <v>142</v>
      </c>
      <c r="BA15" s="135">
        <v>33</v>
      </c>
      <c r="BB15" s="135">
        <v>26</v>
      </c>
      <c r="BC15" s="134">
        <f t="shared" si="4"/>
        <v>59</v>
      </c>
      <c r="BD15" s="134">
        <f t="shared" si="23"/>
        <v>59</v>
      </c>
      <c r="BE15" s="135">
        <v>0</v>
      </c>
      <c r="BF15" s="135">
        <v>4</v>
      </c>
      <c r="BG15" s="134">
        <f t="shared" si="24"/>
        <v>4</v>
      </c>
      <c r="BH15" s="135">
        <v>6</v>
      </c>
      <c r="BI15" s="135">
        <v>8</v>
      </c>
      <c r="BJ15" s="134">
        <f t="shared" si="5"/>
        <v>14</v>
      </c>
      <c r="BK15" s="135">
        <v>76</v>
      </c>
      <c r="BL15" s="135">
        <v>66</v>
      </c>
      <c r="BM15" s="134">
        <f t="shared" si="25"/>
        <v>142</v>
      </c>
      <c r="BN15" s="134">
        <f t="shared" si="26"/>
        <v>142</v>
      </c>
    </row>
    <row r="16" spans="1:66" ht="12.75" hidden="1" customHeight="1" x14ac:dyDescent="0.25">
      <c r="A16" s="3" t="s">
        <v>10</v>
      </c>
      <c r="B16" s="10">
        <v>202</v>
      </c>
      <c r="C16" s="10">
        <v>240</v>
      </c>
      <c r="D16" s="12">
        <f t="shared" si="6"/>
        <v>442</v>
      </c>
      <c r="E16" s="11">
        <f t="shared" si="7"/>
        <v>442</v>
      </c>
      <c r="F16" s="10">
        <v>165</v>
      </c>
      <c r="G16" s="10">
        <v>198</v>
      </c>
      <c r="H16" s="12">
        <f t="shared" si="8"/>
        <v>363</v>
      </c>
      <c r="I16" s="10">
        <v>37</v>
      </c>
      <c r="J16" s="10">
        <v>42</v>
      </c>
      <c r="K16" s="32">
        <f t="shared" si="9"/>
        <v>79</v>
      </c>
      <c r="L16" s="10">
        <v>19</v>
      </c>
      <c r="M16" s="10">
        <v>23</v>
      </c>
      <c r="N16" s="12">
        <f t="shared" si="10"/>
        <v>42</v>
      </c>
      <c r="O16" s="10">
        <v>61</v>
      </c>
      <c r="P16" s="10">
        <v>98</v>
      </c>
      <c r="Q16" s="12">
        <f t="shared" si="0"/>
        <v>159</v>
      </c>
      <c r="R16" s="12">
        <v>192</v>
      </c>
      <c r="S16" s="12">
        <v>233</v>
      </c>
      <c r="T16" s="32">
        <f t="shared" si="11"/>
        <v>425</v>
      </c>
      <c r="U16" s="10">
        <v>10</v>
      </c>
      <c r="V16" s="10">
        <v>7</v>
      </c>
      <c r="W16" s="12">
        <f t="shared" si="12"/>
        <v>17</v>
      </c>
      <c r="X16" s="32">
        <f t="shared" si="13"/>
        <v>442</v>
      </c>
      <c r="Y16" s="145">
        <f t="shared" si="1"/>
        <v>442</v>
      </c>
      <c r="Z16" s="35">
        <v>400</v>
      </c>
      <c r="AA16" s="35">
        <v>220</v>
      </c>
      <c r="AB16" s="35">
        <v>246</v>
      </c>
      <c r="AC16" s="47">
        <f t="shared" si="14"/>
        <v>466</v>
      </c>
      <c r="AD16" s="46">
        <v>95</v>
      </c>
      <c r="AE16" s="46">
        <v>101</v>
      </c>
      <c r="AF16" s="47">
        <f t="shared" si="15"/>
        <v>196</v>
      </c>
      <c r="AG16" s="47">
        <v>5</v>
      </c>
      <c r="AH16" s="46">
        <v>59</v>
      </c>
      <c r="AI16" s="46">
        <v>66</v>
      </c>
      <c r="AJ16" s="47">
        <f t="shared" si="16"/>
        <v>125</v>
      </c>
      <c r="AK16" s="47">
        <v>4</v>
      </c>
      <c r="AL16" s="46">
        <v>89</v>
      </c>
      <c r="AM16" s="46">
        <v>89</v>
      </c>
      <c r="AN16" s="47">
        <f t="shared" si="17"/>
        <v>178</v>
      </c>
      <c r="AO16" s="47">
        <v>5</v>
      </c>
      <c r="AP16" s="46">
        <f t="shared" si="18"/>
        <v>243</v>
      </c>
      <c r="AQ16" s="46">
        <f t="shared" si="18"/>
        <v>256</v>
      </c>
      <c r="AR16" s="47">
        <f t="shared" si="2"/>
        <v>499</v>
      </c>
      <c r="AS16" s="45">
        <f t="shared" si="19"/>
        <v>14</v>
      </c>
      <c r="AT16" s="45">
        <f t="shared" si="20"/>
        <v>196</v>
      </c>
      <c r="AU16" s="46">
        <v>5</v>
      </c>
      <c r="AV16" s="46">
        <v>2</v>
      </c>
      <c r="AW16" s="47">
        <f t="shared" si="21"/>
        <v>7</v>
      </c>
      <c r="AX16" s="46">
        <f t="shared" ref="AX16:AX19" si="28">AH16+AL16</f>
        <v>148</v>
      </c>
      <c r="AY16" s="46">
        <f t="shared" ref="AY16:AY19" si="29">AI16+AM16</f>
        <v>155</v>
      </c>
      <c r="AZ16" s="47">
        <f t="shared" si="3"/>
        <v>303</v>
      </c>
      <c r="BA16" s="46">
        <v>89</v>
      </c>
      <c r="BB16" s="46">
        <v>89</v>
      </c>
      <c r="BC16" s="47">
        <f t="shared" si="4"/>
        <v>178</v>
      </c>
      <c r="BD16" s="49">
        <f t="shared" ref="BD16:BD20" si="30">AQ16</f>
        <v>256</v>
      </c>
      <c r="BE16" s="46">
        <v>0</v>
      </c>
      <c r="BF16" s="46">
        <v>0</v>
      </c>
      <c r="BG16" s="47">
        <f t="shared" si="24"/>
        <v>0</v>
      </c>
      <c r="BH16" s="46">
        <v>23</v>
      </c>
      <c r="BI16" s="46">
        <v>16</v>
      </c>
      <c r="BJ16" s="47">
        <f t="shared" si="5"/>
        <v>39</v>
      </c>
      <c r="BK16" s="46">
        <v>148</v>
      </c>
      <c r="BL16" s="46">
        <v>155</v>
      </c>
      <c r="BM16" s="47">
        <f t="shared" si="25"/>
        <v>303</v>
      </c>
      <c r="BN16" s="47">
        <f t="shared" si="26"/>
        <v>303</v>
      </c>
    </row>
    <row r="17" spans="1:66" s="146" customFormat="1" ht="12.75" hidden="1" customHeight="1" x14ac:dyDescent="0.25">
      <c r="A17" s="142" t="s">
        <v>11</v>
      </c>
      <c r="B17" s="143">
        <v>42</v>
      </c>
      <c r="C17" s="143">
        <v>18</v>
      </c>
      <c r="D17" s="12">
        <f t="shared" si="6"/>
        <v>60</v>
      </c>
      <c r="E17" s="11">
        <f t="shared" si="7"/>
        <v>60</v>
      </c>
      <c r="F17" s="143">
        <v>34</v>
      </c>
      <c r="G17" s="143">
        <v>14</v>
      </c>
      <c r="H17" s="12">
        <f t="shared" si="8"/>
        <v>48</v>
      </c>
      <c r="I17" s="143">
        <v>8</v>
      </c>
      <c r="J17" s="143">
        <v>4</v>
      </c>
      <c r="K17" s="32">
        <f t="shared" si="9"/>
        <v>12</v>
      </c>
      <c r="L17" s="143">
        <v>3</v>
      </c>
      <c r="M17" s="143">
        <v>2</v>
      </c>
      <c r="N17" s="144">
        <f t="shared" si="10"/>
        <v>5</v>
      </c>
      <c r="O17" s="143">
        <v>9</v>
      </c>
      <c r="P17" s="143">
        <v>4</v>
      </c>
      <c r="Q17" s="144">
        <f>O17+P17</f>
        <v>13</v>
      </c>
      <c r="R17" s="144">
        <v>42</v>
      </c>
      <c r="S17" s="144">
        <v>18</v>
      </c>
      <c r="T17" s="32">
        <f t="shared" si="11"/>
        <v>60</v>
      </c>
      <c r="U17" s="143">
        <v>0</v>
      </c>
      <c r="V17" s="143">
        <v>0</v>
      </c>
      <c r="W17" s="144">
        <f t="shared" si="12"/>
        <v>0</v>
      </c>
      <c r="X17" s="32">
        <f t="shared" si="13"/>
        <v>60</v>
      </c>
      <c r="Y17" s="145">
        <f t="shared" si="1"/>
        <v>60</v>
      </c>
      <c r="Z17" s="147">
        <v>32</v>
      </c>
      <c r="AA17" s="147">
        <v>21</v>
      </c>
      <c r="AB17" s="147">
        <v>11</v>
      </c>
      <c r="AC17" s="148">
        <f t="shared" si="14"/>
        <v>32</v>
      </c>
      <c r="AD17" s="149">
        <v>21</v>
      </c>
      <c r="AE17" s="149">
        <v>11</v>
      </c>
      <c r="AF17" s="148">
        <f t="shared" si="15"/>
        <v>32</v>
      </c>
      <c r="AG17" s="148">
        <v>1</v>
      </c>
      <c r="AH17" s="149">
        <v>21</v>
      </c>
      <c r="AI17" s="149">
        <v>4</v>
      </c>
      <c r="AJ17" s="148">
        <f t="shared" si="16"/>
        <v>25</v>
      </c>
      <c r="AK17" s="148">
        <v>1</v>
      </c>
      <c r="AL17" s="149">
        <v>7</v>
      </c>
      <c r="AM17" s="149">
        <v>8</v>
      </c>
      <c r="AN17" s="148">
        <f t="shared" si="17"/>
        <v>15</v>
      </c>
      <c r="AO17" s="148">
        <v>1</v>
      </c>
      <c r="AP17" s="149">
        <f t="shared" si="18"/>
        <v>49</v>
      </c>
      <c r="AQ17" s="149">
        <f t="shared" si="18"/>
        <v>23</v>
      </c>
      <c r="AR17" s="148">
        <f t="shared" si="2"/>
        <v>72</v>
      </c>
      <c r="AS17" s="148">
        <f t="shared" si="19"/>
        <v>3</v>
      </c>
      <c r="AT17" s="148">
        <f t="shared" si="20"/>
        <v>32</v>
      </c>
      <c r="AU17" s="149">
        <v>0</v>
      </c>
      <c r="AV17" s="149">
        <v>0</v>
      </c>
      <c r="AW17" s="148">
        <f t="shared" si="21"/>
        <v>0</v>
      </c>
      <c r="AX17" s="149">
        <f t="shared" si="28"/>
        <v>28</v>
      </c>
      <c r="AY17" s="149">
        <f t="shared" si="29"/>
        <v>12</v>
      </c>
      <c r="AZ17" s="148">
        <f t="shared" si="3"/>
        <v>40</v>
      </c>
      <c r="BA17" s="149">
        <v>7</v>
      </c>
      <c r="BB17" s="149">
        <v>8</v>
      </c>
      <c r="BC17" s="148">
        <f t="shared" si="4"/>
        <v>15</v>
      </c>
      <c r="BD17" s="49">
        <f t="shared" si="30"/>
        <v>23</v>
      </c>
      <c r="BE17" s="149">
        <v>0</v>
      </c>
      <c r="BF17" s="149">
        <v>0</v>
      </c>
      <c r="BG17" s="148">
        <f t="shared" si="24"/>
        <v>0</v>
      </c>
      <c r="BH17" s="149">
        <v>11</v>
      </c>
      <c r="BI17" s="149">
        <v>5</v>
      </c>
      <c r="BJ17" s="148">
        <f t="shared" si="5"/>
        <v>16</v>
      </c>
      <c r="BK17" s="149">
        <v>28</v>
      </c>
      <c r="BL17" s="149">
        <v>12</v>
      </c>
      <c r="BM17" s="148">
        <f t="shared" si="25"/>
        <v>40</v>
      </c>
      <c r="BN17" s="148">
        <f t="shared" si="26"/>
        <v>40</v>
      </c>
    </row>
    <row r="18" spans="1:66" s="85" customFormat="1" ht="12.75" hidden="1" customHeight="1" x14ac:dyDescent="0.25">
      <c r="A18" s="82" t="s">
        <v>12</v>
      </c>
      <c r="B18" s="83"/>
      <c r="C18" s="83"/>
      <c r="D18" s="12">
        <f t="shared" si="6"/>
        <v>0</v>
      </c>
      <c r="E18" s="11">
        <f t="shared" si="7"/>
        <v>0</v>
      </c>
      <c r="F18" s="83"/>
      <c r="G18" s="83"/>
      <c r="H18" s="12">
        <f t="shared" si="8"/>
        <v>0</v>
      </c>
      <c r="I18" s="83"/>
      <c r="J18" s="83"/>
      <c r="K18" s="32">
        <f t="shared" si="9"/>
        <v>0</v>
      </c>
      <c r="L18" s="83"/>
      <c r="M18" s="83"/>
      <c r="N18" s="84">
        <f t="shared" si="10"/>
        <v>0</v>
      </c>
      <c r="O18" s="83"/>
      <c r="P18" s="83"/>
      <c r="Q18" s="84">
        <f t="shared" si="0"/>
        <v>0</v>
      </c>
      <c r="R18" s="84"/>
      <c r="S18" s="84"/>
      <c r="T18" s="32">
        <f t="shared" si="11"/>
        <v>0</v>
      </c>
      <c r="U18" s="83">
        <v>0</v>
      </c>
      <c r="V18" s="83">
        <v>0</v>
      </c>
      <c r="W18" s="84">
        <f t="shared" si="12"/>
        <v>0</v>
      </c>
      <c r="X18" s="32">
        <f t="shared" si="13"/>
        <v>0</v>
      </c>
      <c r="Y18" s="145">
        <f t="shared" si="1"/>
        <v>0</v>
      </c>
      <c r="Z18" s="35"/>
      <c r="AA18" s="35"/>
      <c r="AB18" s="35"/>
      <c r="AC18" s="47">
        <f t="shared" si="14"/>
        <v>0</v>
      </c>
      <c r="AD18" s="46"/>
      <c r="AE18" s="46"/>
      <c r="AF18" s="47">
        <f t="shared" si="15"/>
        <v>0</v>
      </c>
      <c r="AG18" s="47"/>
      <c r="AH18" s="46"/>
      <c r="AI18" s="46"/>
      <c r="AJ18" s="47">
        <f t="shared" si="16"/>
        <v>0</v>
      </c>
      <c r="AK18" s="47"/>
      <c r="AL18" s="46"/>
      <c r="AM18" s="46"/>
      <c r="AN18" s="47">
        <f t="shared" si="17"/>
        <v>0</v>
      </c>
      <c r="AO18" s="47"/>
      <c r="AP18" s="46">
        <f t="shared" si="18"/>
        <v>0</v>
      </c>
      <c r="AQ18" s="46">
        <f t="shared" si="18"/>
        <v>0</v>
      </c>
      <c r="AR18" s="47">
        <f t="shared" si="2"/>
        <v>0</v>
      </c>
      <c r="AS18" s="45">
        <f t="shared" si="19"/>
        <v>0</v>
      </c>
      <c r="AT18" s="45">
        <f t="shared" si="20"/>
        <v>0</v>
      </c>
      <c r="AU18" s="46">
        <v>0</v>
      </c>
      <c r="AV18" s="46">
        <v>0</v>
      </c>
      <c r="AW18" s="47">
        <f t="shared" si="21"/>
        <v>0</v>
      </c>
      <c r="AX18" s="46">
        <f t="shared" si="28"/>
        <v>0</v>
      </c>
      <c r="AY18" s="46">
        <f t="shared" si="29"/>
        <v>0</v>
      </c>
      <c r="AZ18" s="47">
        <f t="shared" si="3"/>
        <v>0</v>
      </c>
      <c r="BA18" s="46">
        <v>0</v>
      </c>
      <c r="BB18" s="46">
        <v>0</v>
      </c>
      <c r="BC18" s="47">
        <f t="shared" si="4"/>
        <v>0</v>
      </c>
      <c r="BD18" s="49">
        <f t="shared" si="30"/>
        <v>0</v>
      </c>
      <c r="BE18" s="46"/>
      <c r="BF18" s="46"/>
      <c r="BG18" s="47">
        <f t="shared" si="24"/>
        <v>0</v>
      </c>
      <c r="BH18" s="46"/>
      <c r="BI18" s="46"/>
      <c r="BJ18" s="47">
        <f t="shared" si="5"/>
        <v>0</v>
      </c>
      <c r="BK18" s="46"/>
      <c r="BL18" s="46"/>
      <c r="BM18" s="47">
        <f t="shared" si="25"/>
        <v>0</v>
      </c>
      <c r="BN18" s="47">
        <f t="shared" si="26"/>
        <v>0</v>
      </c>
    </row>
    <row r="19" spans="1:66" ht="12.75" hidden="1" customHeight="1" x14ac:dyDescent="0.25">
      <c r="A19" s="3" t="s">
        <v>13</v>
      </c>
      <c r="B19" s="10">
        <v>276</v>
      </c>
      <c r="C19" s="10">
        <v>335</v>
      </c>
      <c r="D19" s="12">
        <f t="shared" si="6"/>
        <v>611</v>
      </c>
      <c r="E19" s="11">
        <f t="shared" si="7"/>
        <v>611</v>
      </c>
      <c r="F19" s="10">
        <v>164</v>
      </c>
      <c r="G19" s="10">
        <v>198</v>
      </c>
      <c r="H19" s="12">
        <f t="shared" si="8"/>
        <v>362</v>
      </c>
      <c r="I19" s="10">
        <v>112</v>
      </c>
      <c r="J19" s="10">
        <v>137</v>
      </c>
      <c r="K19" s="32">
        <f t="shared" si="9"/>
        <v>249</v>
      </c>
      <c r="L19" s="10">
        <v>44</v>
      </c>
      <c r="M19" s="10">
        <v>44</v>
      </c>
      <c r="N19" s="12">
        <f t="shared" si="10"/>
        <v>88</v>
      </c>
      <c r="O19" s="10">
        <v>78</v>
      </c>
      <c r="P19" s="10">
        <v>83</v>
      </c>
      <c r="Q19" s="12">
        <f t="shared" si="0"/>
        <v>161</v>
      </c>
      <c r="R19" s="12">
        <v>267</v>
      </c>
      <c r="S19" s="12">
        <v>328</v>
      </c>
      <c r="T19" s="32">
        <f t="shared" si="11"/>
        <v>595</v>
      </c>
      <c r="U19" s="10">
        <v>9</v>
      </c>
      <c r="V19" s="10">
        <v>7</v>
      </c>
      <c r="W19" s="12">
        <f t="shared" si="12"/>
        <v>16</v>
      </c>
      <c r="X19" s="32">
        <f t="shared" si="13"/>
        <v>611</v>
      </c>
      <c r="Y19" s="145">
        <f t="shared" si="1"/>
        <v>611</v>
      </c>
      <c r="Z19" s="34">
        <v>791</v>
      </c>
      <c r="AA19" s="34">
        <v>355</v>
      </c>
      <c r="AB19" s="34">
        <v>436</v>
      </c>
      <c r="AC19" s="45">
        <f t="shared" si="14"/>
        <v>791</v>
      </c>
      <c r="AD19" s="44">
        <v>116</v>
      </c>
      <c r="AE19" s="44">
        <v>171</v>
      </c>
      <c r="AF19" s="45">
        <f t="shared" si="15"/>
        <v>287</v>
      </c>
      <c r="AG19" s="45">
        <v>6</v>
      </c>
      <c r="AH19" s="44">
        <v>88</v>
      </c>
      <c r="AI19" s="44">
        <v>128</v>
      </c>
      <c r="AJ19" s="45">
        <f t="shared" si="16"/>
        <v>216</v>
      </c>
      <c r="AK19" s="45">
        <v>5</v>
      </c>
      <c r="AL19" s="44">
        <v>90</v>
      </c>
      <c r="AM19" s="44">
        <v>110</v>
      </c>
      <c r="AN19" s="45">
        <f t="shared" si="17"/>
        <v>200</v>
      </c>
      <c r="AO19" s="45">
        <v>5</v>
      </c>
      <c r="AP19" s="44">
        <f t="shared" si="18"/>
        <v>294</v>
      </c>
      <c r="AQ19" s="44">
        <f t="shared" si="18"/>
        <v>409</v>
      </c>
      <c r="AR19" s="45">
        <f t="shared" si="2"/>
        <v>703</v>
      </c>
      <c r="AS19" s="45">
        <f t="shared" si="19"/>
        <v>16</v>
      </c>
      <c r="AT19" s="45">
        <f t="shared" si="20"/>
        <v>287</v>
      </c>
      <c r="AU19" s="44">
        <v>3</v>
      </c>
      <c r="AV19" s="44">
        <v>2</v>
      </c>
      <c r="AW19" s="45">
        <f t="shared" si="21"/>
        <v>5</v>
      </c>
      <c r="AX19" s="44">
        <f t="shared" si="28"/>
        <v>178</v>
      </c>
      <c r="AY19" s="44">
        <f t="shared" si="29"/>
        <v>238</v>
      </c>
      <c r="AZ19" s="45">
        <f t="shared" si="3"/>
        <v>416</v>
      </c>
      <c r="BA19" s="44">
        <v>90</v>
      </c>
      <c r="BB19" s="44">
        <v>110</v>
      </c>
      <c r="BC19" s="45">
        <f t="shared" si="4"/>
        <v>200</v>
      </c>
      <c r="BD19" s="49">
        <f t="shared" si="30"/>
        <v>409</v>
      </c>
      <c r="BE19" s="44">
        <v>3</v>
      </c>
      <c r="BF19" s="44">
        <v>4</v>
      </c>
      <c r="BG19" s="45">
        <f t="shared" si="24"/>
        <v>7</v>
      </c>
      <c r="BH19" s="44">
        <v>18</v>
      </c>
      <c r="BI19" s="44">
        <v>26</v>
      </c>
      <c r="BJ19" s="45">
        <f t="shared" si="5"/>
        <v>44</v>
      </c>
      <c r="BK19" s="44">
        <v>178</v>
      </c>
      <c r="BL19" s="44">
        <v>238</v>
      </c>
      <c r="BM19" s="45">
        <f t="shared" si="25"/>
        <v>416</v>
      </c>
      <c r="BN19" s="45">
        <f t="shared" si="26"/>
        <v>416</v>
      </c>
    </row>
    <row r="20" spans="1:66" s="281" customFormat="1" ht="12.75" hidden="1" customHeight="1" x14ac:dyDescent="0.25">
      <c r="A20" s="277" t="s">
        <v>14</v>
      </c>
      <c r="B20" s="278"/>
      <c r="C20" s="278"/>
      <c r="D20" s="12">
        <f t="shared" si="6"/>
        <v>0</v>
      </c>
      <c r="E20" s="11">
        <f t="shared" si="7"/>
        <v>0</v>
      </c>
      <c r="F20" s="278"/>
      <c r="G20" s="278"/>
      <c r="H20" s="279">
        <f t="shared" si="8"/>
        <v>0</v>
      </c>
      <c r="I20" s="278"/>
      <c r="J20" s="278"/>
      <c r="K20" s="32">
        <f t="shared" si="9"/>
        <v>0</v>
      </c>
      <c r="L20" s="278"/>
      <c r="M20" s="278"/>
      <c r="N20" s="279">
        <f t="shared" si="10"/>
        <v>0</v>
      </c>
      <c r="O20" s="278"/>
      <c r="P20" s="278"/>
      <c r="Q20" s="279">
        <f t="shared" si="0"/>
        <v>0</v>
      </c>
      <c r="R20" s="279"/>
      <c r="S20" s="279"/>
      <c r="T20" s="32">
        <f t="shared" si="11"/>
        <v>0</v>
      </c>
      <c r="U20" s="278">
        <v>0</v>
      </c>
      <c r="V20" s="278">
        <v>0</v>
      </c>
      <c r="W20" s="279">
        <f t="shared" si="12"/>
        <v>0</v>
      </c>
      <c r="X20" s="32">
        <f t="shared" si="13"/>
        <v>0</v>
      </c>
      <c r="Y20" s="145">
        <f t="shared" si="1"/>
        <v>0</v>
      </c>
      <c r="Z20" s="282"/>
      <c r="AA20" s="282"/>
      <c r="AB20" s="282"/>
      <c r="AC20" s="283">
        <f t="shared" si="14"/>
        <v>0</v>
      </c>
      <c r="AD20" s="284"/>
      <c r="AE20" s="284"/>
      <c r="AF20" s="283">
        <f t="shared" si="15"/>
        <v>0</v>
      </c>
      <c r="AG20" s="283"/>
      <c r="AH20" s="284"/>
      <c r="AI20" s="284"/>
      <c r="AJ20" s="283">
        <f t="shared" si="16"/>
        <v>0</v>
      </c>
      <c r="AK20" s="283"/>
      <c r="AL20" s="284"/>
      <c r="AM20" s="284"/>
      <c r="AN20" s="283">
        <f t="shared" si="17"/>
        <v>0</v>
      </c>
      <c r="AO20" s="283"/>
      <c r="AP20" s="284">
        <f t="shared" si="18"/>
        <v>0</v>
      </c>
      <c r="AQ20" s="284">
        <f t="shared" si="18"/>
        <v>0</v>
      </c>
      <c r="AR20" s="283">
        <f t="shared" si="2"/>
        <v>0</v>
      </c>
      <c r="AS20" s="285">
        <f t="shared" si="19"/>
        <v>0</v>
      </c>
      <c r="AT20" s="285">
        <f t="shared" si="20"/>
        <v>0</v>
      </c>
      <c r="AU20" s="284"/>
      <c r="AV20" s="284"/>
      <c r="AW20" s="283">
        <f t="shared" si="21"/>
        <v>0</v>
      </c>
      <c r="AX20" s="44">
        <f t="shared" ref="AX20" si="31">AH20+AL20</f>
        <v>0</v>
      </c>
      <c r="AY20" s="44">
        <f t="shared" ref="AY20" si="32">AI20+AM20</f>
        <v>0</v>
      </c>
      <c r="AZ20" s="283">
        <f t="shared" si="3"/>
        <v>0</v>
      </c>
      <c r="BA20" s="284"/>
      <c r="BB20" s="284"/>
      <c r="BC20" s="283">
        <f t="shared" si="4"/>
        <v>0</v>
      </c>
      <c r="BD20" s="285">
        <f t="shared" si="30"/>
        <v>0</v>
      </c>
      <c r="BE20" s="284"/>
      <c r="BF20" s="284"/>
      <c r="BG20" s="283">
        <f t="shared" si="24"/>
        <v>0</v>
      </c>
      <c r="BH20" s="284"/>
      <c r="BI20" s="284"/>
      <c r="BJ20" s="283">
        <f t="shared" si="5"/>
        <v>0</v>
      </c>
      <c r="BK20" s="284"/>
      <c r="BL20" s="284"/>
      <c r="BM20" s="283">
        <f t="shared" si="25"/>
        <v>0</v>
      </c>
      <c r="BN20" s="283">
        <f t="shared" si="26"/>
        <v>0</v>
      </c>
    </row>
    <row r="21" spans="1:66" s="180" customFormat="1" ht="12.75" hidden="1" customHeight="1" x14ac:dyDescent="0.25">
      <c r="A21" s="177" t="s">
        <v>15</v>
      </c>
      <c r="B21" s="178"/>
      <c r="C21" s="178"/>
      <c r="D21" s="12">
        <f t="shared" si="6"/>
        <v>0</v>
      </c>
      <c r="E21" s="179">
        <f t="shared" ref="E21:E60" si="33">H21+K21</f>
        <v>0</v>
      </c>
      <c r="F21" s="178"/>
      <c r="G21" s="178"/>
      <c r="H21" s="181">
        <f t="shared" ref="H21:H60" si="34">F21+G21</f>
        <v>0</v>
      </c>
      <c r="I21" s="178"/>
      <c r="J21" s="178"/>
      <c r="K21" s="32">
        <f t="shared" ref="K21:K60" si="35">I21+J21</f>
        <v>0</v>
      </c>
      <c r="L21" s="178"/>
      <c r="M21" s="178"/>
      <c r="N21" s="181">
        <f t="shared" ref="N21:N60" si="36">L21+M21</f>
        <v>0</v>
      </c>
      <c r="O21" s="178"/>
      <c r="P21" s="178"/>
      <c r="Q21" s="181">
        <f t="shared" ref="Q21:Q60" si="37">O21+P21</f>
        <v>0</v>
      </c>
      <c r="R21" s="181"/>
      <c r="S21" s="181"/>
      <c r="T21" s="32">
        <f t="shared" si="11"/>
        <v>0</v>
      </c>
      <c r="U21" s="178"/>
      <c r="V21" s="178"/>
      <c r="W21" s="181">
        <f t="shared" ref="W21:W42" si="38">U21+V21</f>
        <v>0</v>
      </c>
      <c r="X21" s="32">
        <f t="shared" ref="X21:X60" si="39">T21+W21</f>
        <v>0</v>
      </c>
      <c r="Y21" s="145">
        <f t="shared" ref="Y21:Y60" si="40">D21</f>
        <v>0</v>
      </c>
      <c r="Z21" s="182"/>
      <c r="AA21" s="182"/>
      <c r="AB21" s="182"/>
      <c r="AC21" s="183">
        <f t="shared" ref="AC21:AC60" si="41">AA21+AB21</f>
        <v>0</v>
      </c>
      <c r="AD21" s="184"/>
      <c r="AE21" s="184"/>
      <c r="AF21" s="183">
        <f t="shared" ref="AF21:AF60" si="42">AD21+AE21</f>
        <v>0</v>
      </c>
      <c r="AG21" s="183"/>
      <c r="AH21" s="184"/>
      <c r="AI21" s="184"/>
      <c r="AJ21" s="183">
        <f t="shared" ref="AJ21:AJ60" si="43">AH21+AI21</f>
        <v>0</v>
      </c>
      <c r="AK21" s="183"/>
      <c r="AL21" s="184"/>
      <c r="AM21" s="184"/>
      <c r="AN21" s="183">
        <f t="shared" ref="AN21:AN60" si="44">AL21+AM21</f>
        <v>0</v>
      </c>
      <c r="AO21" s="183"/>
      <c r="AP21" s="184">
        <f t="shared" ref="AP21:AQ60" si="45">AD21+AH21+AL21</f>
        <v>0</v>
      </c>
      <c r="AQ21" s="184">
        <f t="shared" si="45"/>
        <v>0</v>
      </c>
      <c r="AR21" s="183">
        <f t="shared" ref="AR21:AR60" si="46">AP21+AQ21</f>
        <v>0</v>
      </c>
      <c r="AS21" s="183">
        <f t="shared" ref="AS21:AS60" si="47">AG21+AK21+AO21</f>
        <v>0</v>
      </c>
      <c r="AT21" s="183"/>
      <c r="AU21" s="184"/>
      <c r="AV21" s="184"/>
      <c r="AW21" s="183">
        <f t="shared" ref="AW21:AW60" si="48">AU21+AV21</f>
        <v>0</v>
      </c>
      <c r="AX21" s="184"/>
      <c r="AY21" s="184"/>
      <c r="AZ21" s="183">
        <f t="shared" si="3"/>
        <v>0</v>
      </c>
      <c r="BA21" s="184"/>
      <c r="BB21" s="184"/>
      <c r="BC21" s="183">
        <f t="shared" ref="BC21:BC60" si="49">BA21+BB21</f>
        <v>0</v>
      </c>
      <c r="BD21" s="49">
        <f t="shared" ref="BD21:BD60" si="50">AN21</f>
        <v>0</v>
      </c>
      <c r="BE21" s="184">
        <v>0</v>
      </c>
      <c r="BF21" s="184">
        <v>0</v>
      </c>
      <c r="BG21" s="183">
        <f t="shared" ref="BG21:BG60" si="51">BE21+BF21</f>
        <v>0</v>
      </c>
      <c r="BH21" s="184"/>
      <c r="BI21" s="184"/>
      <c r="BJ21" s="183">
        <f t="shared" ref="BJ21:BJ60" si="52">BH21+BI21</f>
        <v>0</v>
      </c>
      <c r="BK21" s="184"/>
      <c r="BL21" s="184"/>
      <c r="BM21" s="183">
        <f t="shared" ref="BM21:BM60" si="53">BK21+BL21</f>
        <v>0</v>
      </c>
      <c r="BN21" s="47">
        <f t="shared" si="26"/>
        <v>0</v>
      </c>
    </row>
    <row r="22" spans="1:66" s="37" customFormat="1" ht="12.75" hidden="1" customHeight="1" x14ac:dyDescent="0.25">
      <c r="A22" s="294" t="s">
        <v>16</v>
      </c>
      <c r="B22" s="295"/>
      <c r="C22" s="295"/>
      <c r="D22" s="12">
        <f t="shared" si="6"/>
        <v>0</v>
      </c>
      <c r="E22" s="11">
        <f t="shared" si="33"/>
        <v>0</v>
      </c>
      <c r="F22" s="295"/>
      <c r="G22" s="295"/>
      <c r="H22" s="52">
        <f t="shared" si="34"/>
        <v>0</v>
      </c>
      <c r="I22" s="295"/>
      <c r="J22" s="295"/>
      <c r="K22" s="32">
        <f t="shared" si="35"/>
        <v>0</v>
      </c>
      <c r="L22" s="295"/>
      <c r="M22" s="295"/>
      <c r="N22" s="52">
        <f t="shared" si="36"/>
        <v>0</v>
      </c>
      <c r="O22" s="295"/>
      <c r="P22" s="295"/>
      <c r="Q22" s="52">
        <f t="shared" si="37"/>
        <v>0</v>
      </c>
      <c r="R22" s="52"/>
      <c r="S22" s="52"/>
      <c r="T22" s="32">
        <f t="shared" si="11"/>
        <v>0</v>
      </c>
      <c r="U22" s="295"/>
      <c r="V22" s="295"/>
      <c r="W22" s="52">
        <f t="shared" si="38"/>
        <v>0</v>
      </c>
      <c r="X22" s="32">
        <f t="shared" si="39"/>
        <v>0</v>
      </c>
      <c r="Y22" s="145">
        <f t="shared" si="40"/>
        <v>0</v>
      </c>
      <c r="Z22" s="296"/>
      <c r="AA22" s="296"/>
      <c r="AB22" s="296"/>
      <c r="AC22" s="48">
        <f t="shared" si="41"/>
        <v>0</v>
      </c>
      <c r="AD22" s="297"/>
      <c r="AE22" s="297"/>
      <c r="AF22" s="48">
        <f t="shared" si="42"/>
        <v>0</v>
      </c>
      <c r="AG22" s="48"/>
      <c r="AH22" s="297"/>
      <c r="AI22" s="297"/>
      <c r="AJ22" s="48">
        <f t="shared" si="43"/>
        <v>0</v>
      </c>
      <c r="AK22" s="48"/>
      <c r="AL22" s="297"/>
      <c r="AM22" s="297"/>
      <c r="AN22" s="48">
        <f t="shared" si="44"/>
        <v>0</v>
      </c>
      <c r="AO22" s="48"/>
      <c r="AP22" s="297">
        <f t="shared" si="45"/>
        <v>0</v>
      </c>
      <c r="AQ22" s="297">
        <f t="shared" si="45"/>
        <v>0</v>
      </c>
      <c r="AR22" s="48">
        <f t="shared" si="46"/>
        <v>0</v>
      </c>
      <c r="AS22" s="49">
        <f t="shared" si="47"/>
        <v>0</v>
      </c>
      <c r="AT22" s="49"/>
      <c r="AU22" s="297"/>
      <c r="AV22" s="297"/>
      <c r="AW22" s="48">
        <f t="shared" si="48"/>
        <v>0</v>
      </c>
      <c r="AX22" s="297"/>
      <c r="AY22" s="297"/>
      <c r="AZ22" s="48">
        <f t="shared" si="3"/>
        <v>0</v>
      </c>
      <c r="BA22" s="297"/>
      <c r="BB22" s="297"/>
      <c r="BC22" s="48">
        <f t="shared" si="49"/>
        <v>0</v>
      </c>
      <c r="BD22" s="49">
        <f t="shared" si="50"/>
        <v>0</v>
      </c>
      <c r="BE22" s="297">
        <v>0</v>
      </c>
      <c r="BF22" s="297">
        <v>0</v>
      </c>
      <c r="BG22" s="48">
        <f t="shared" si="51"/>
        <v>0</v>
      </c>
      <c r="BH22" s="297"/>
      <c r="BI22" s="297"/>
      <c r="BJ22" s="48">
        <f t="shared" si="52"/>
        <v>0</v>
      </c>
      <c r="BK22" s="297"/>
      <c r="BL22" s="297"/>
      <c r="BM22" s="48">
        <f t="shared" si="53"/>
        <v>0</v>
      </c>
      <c r="BN22" s="45">
        <f t="shared" si="26"/>
        <v>0</v>
      </c>
    </row>
    <row r="23" spans="1:66" ht="12.75" hidden="1" customHeight="1" x14ac:dyDescent="0.25">
      <c r="A23" s="3" t="s">
        <v>17</v>
      </c>
      <c r="B23" s="10"/>
      <c r="C23" s="10"/>
      <c r="D23" s="12">
        <f t="shared" si="6"/>
        <v>0</v>
      </c>
      <c r="E23" s="11">
        <f t="shared" si="33"/>
        <v>0</v>
      </c>
      <c r="F23" s="10"/>
      <c r="G23" s="10"/>
      <c r="H23" s="12">
        <f t="shared" si="34"/>
        <v>0</v>
      </c>
      <c r="I23" s="10"/>
      <c r="J23" s="10"/>
      <c r="K23" s="32">
        <f t="shared" si="35"/>
        <v>0</v>
      </c>
      <c r="L23" s="10"/>
      <c r="M23" s="10"/>
      <c r="N23" s="12">
        <f t="shared" si="36"/>
        <v>0</v>
      </c>
      <c r="O23" s="10"/>
      <c r="P23" s="10"/>
      <c r="Q23" s="12">
        <f t="shared" si="37"/>
        <v>0</v>
      </c>
      <c r="R23" s="12"/>
      <c r="S23" s="12"/>
      <c r="T23" s="32">
        <f t="shared" si="11"/>
        <v>0</v>
      </c>
      <c r="U23" s="10"/>
      <c r="V23" s="10"/>
      <c r="W23" s="12">
        <f t="shared" si="38"/>
        <v>0</v>
      </c>
      <c r="X23" s="32">
        <f t="shared" si="39"/>
        <v>0</v>
      </c>
      <c r="Y23" s="145">
        <f t="shared" si="40"/>
        <v>0</v>
      </c>
      <c r="Z23" s="34"/>
      <c r="AA23" s="34"/>
      <c r="AB23" s="34"/>
      <c r="AC23" s="45">
        <f t="shared" si="41"/>
        <v>0</v>
      </c>
      <c r="AD23" s="44"/>
      <c r="AE23" s="44"/>
      <c r="AF23" s="45">
        <v>0</v>
      </c>
      <c r="AG23" s="45"/>
      <c r="AH23" s="44"/>
      <c r="AI23" s="44"/>
      <c r="AJ23" s="45">
        <f t="shared" si="43"/>
        <v>0</v>
      </c>
      <c r="AK23" s="45"/>
      <c r="AL23" s="44"/>
      <c r="AM23" s="44"/>
      <c r="AN23" s="45">
        <f t="shared" si="44"/>
        <v>0</v>
      </c>
      <c r="AO23" s="45"/>
      <c r="AP23" s="44">
        <f t="shared" si="45"/>
        <v>0</v>
      </c>
      <c r="AQ23" s="44">
        <f t="shared" si="45"/>
        <v>0</v>
      </c>
      <c r="AR23" s="45">
        <f t="shared" si="46"/>
        <v>0</v>
      </c>
      <c r="AS23" s="45">
        <f t="shared" si="47"/>
        <v>0</v>
      </c>
      <c r="AT23" s="45"/>
      <c r="AU23" s="44"/>
      <c r="AV23" s="44"/>
      <c r="AW23" s="45">
        <f t="shared" si="48"/>
        <v>0</v>
      </c>
      <c r="AX23" s="44"/>
      <c r="AY23" s="44"/>
      <c r="AZ23" s="45">
        <f t="shared" si="3"/>
        <v>0</v>
      </c>
      <c r="BA23" s="44"/>
      <c r="BB23" s="44"/>
      <c r="BC23" s="45">
        <f t="shared" si="49"/>
        <v>0</v>
      </c>
      <c r="BD23" s="49">
        <f t="shared" si="50"/>
        <v>0</v>
      </c>
      <c r="BE23" s="44">
        <v>0</v>
      </c>
      <c r="BF23" s="44">
        <v>0</v>
      </c>
      <c r="BG23" s="45">
        <f t="shared" si="51"/>
        <v>0</v>
      </c>
      <c r="BH23" s="44"/>
      <c r="BI23" s="44"/>
      <c r="BJ23" s="45">
        <f t="shared" si="52"/>
        <v>0</v>
      </c>
      <c r="BK23" s="44"/>
      <c r="BL23" s="44"/>
      <c r="BM23" s="45">
        <f t="shared" si="53"/>
        <v>0</v>
      </c>
      <c r="BN23" s="190">
        <f t="shared" si="26"/>
        <v>0</v>
      </c>
    </row>
    <row r="24" spans="1:66" s="327" customFormat="1" ht="12.75" hidden="1" customHeight="1" x14ac:dyDescent="0.25">
      <c r="A24" s="326" t="s">
        <v>18</v>
      </c>
      <c r="B24" s="319">
        <v>40</v>
      </c>
      <c r="C24" s="319">
        <v>28</v>
      </c>
      <c r="D24" s="12">
        <f t="shared" si="6"/>
        <v>68</v>
      </c>
      <c r="E24" s="318">
        <f t="shared" si="33"/>
        <v>68</v>
      </c>
      <c r="F24" s="319">
        <v>38</v>
      </c>
      <c r="G24" s="319">
        <v>27</v>
      </c>
      <c r="H24" s="319">
        <f t="shared" si="34"/>
        <v>65</v>
      </c>
      <c r="I24" s="319">
        <v>2</v>
      </c>
      <c r="J24" s="319">
        <v>1</v>
      </c>
      <c r="K24" s="320">
        <f t="shared" si="35"/>
        <v>3</v>
      </c>
      <c r="L24" s="319">
        <v>2</v>
      </c>
      <c r="M24" s="319">
        <v>0</v>
      </c>
      <c r="N24" s="319">
        <f t="shared" si="36"/>
        <v>2</v>
      </c>
      <c r="O24" s="319">
        <v>36</v>
      </c>
      <c r="P24" s="319">
        <v>25</v>
      </c>
      <c r="Q24" s="319">
        <f t="shared" si="37"/>
        <v>61</v>
      </c>
      <c r="R24" s="319">
        <v>40</v>
      </c>
      <c r="S24" s="319">
        <v>28</v>
      </c>
      <c r="T24" s="32">
        <f t="shared" si="11"/>
        <v>68</v>
      </c>
      <c r="U24" s="319">
        <v>0</v>
      </c>
      <c r="V24" s="319">
        <v>0</v>
      </c>
      <c r="W24" s="319">
        <f t="shared" si="38"/>
        <v>0</v>
      </c>
      <c r="X24" s="320">
        <f t="shared" si="39"/>
        <v>68</v>
      </c>
      <c r="Y24" s="321">
        <f t="shared" si="40"/>
        <v>68</v>
      </c>
      <c r="Z24" s="322">
        <v>1</v>
      </c>
      <c r="AA24" s="322">
        <v>0</v>
      </c>
      <c r="AB24" s="322">
        <v>0</v>
      </c>
      <c r="AC24" s="323">
        <f t="shared" si="41"/>
        <v>0</v>
      </c>
      <c r="AD24" s="323">
        <v>0</v>
      </c>
      <c r="AE24" s="323">
        <v>0</v>
      </c>
      <c r="AF24" s="323">
        <f t="shared" si="42"/>
        <v>0</v>
      </c>
      <c r="AG24" s="323">
        <v>0</v>
      </c>
      <c r="AH24" s="323">
        <v>0</v>
      </c>
      <c r="AI24" s="323">
        <v>0</v>
      </c>
      <c r="AJ24" s="323">
        <f t="shared" si="43"/>
        <v>0</v>
      </c>
      <c r="AK24" s="323">
        <v>0</v>
      </c>
      <c r="AL24" s="323">
        <v>28</v>
      </c>
      <c r="AM24" s="323">
        <v>49</v>
      </c>
      <c r="AN24" s="323">
        <f t="shared" si="44"/>
        <v>77</v>
      </c>
      <c r="AO24" s="323">
        <v>2</v>
      </c>
      <c r="AP24" s="323">
        <f t="shared" si="45"/>
        <v>28</v>
      </c>
      <c r="AQ24" s="323">
        <f t="shared" si="45"/>
        <v>49</v>
      </c>
      <c r="AR24" s="323">
        <f t="shared" si="46"/>
        <v>77</v>
      </c>
      <c r="AS24" s="324">
        <f t="shared" si="47"/>
        <v>2</v>
      </c>
      <c r="AT24" s="324">
        <v>77</v>
      </c>
      <c r="AU24" s="323">
        <v>0</v>
      </c>
      <c r="AV24" s="323">
        <v>0</v>
      </c>
      <c r="AW24" s="323">
        <f t="shared" si="48"/>
        <v>0</v>
      </c>
      <c r="AX24" s="323">
        <v>28</v>
      </c>
      <c r="AY24" s="323">
        <v>49</v>
      </c>
      <c r="AZ24" s="323">
        <f t="shared" si="3"/>
        <v>77</v>
      </c>
      <c r="BA24" s="323">
        <v>28</v>
      </c>
      <c r="BB24" s="323">
        <v>49</v>
      </c>
      <c r="BC24" s="323">
        <f t="shared" si="49"/>
        <v>77</v>
      </c>
      <c r="BD24" s="325">
        <f t="shared" si="50"/>
        <v>77</v>
      </c>
      <c r="BE24" s="323">
        <v>0</v>
      </c>
      <c r="BF24" s="323">
        <v>0</v>
      </c>
      <c r="BG24" s="323">
        <v>0</v>
      </c>
      <c r="BH24" s="323">
        <v>4</v>
      </c>
      <c r="BI24" s="323">
        <v>3</v>
      </c>
      <c r="BJ24" s="323">
        <f t="shared" si="52"/>
        <v>7</v>
      </c>
      <c r="BK24" s="323">
        <v>28</v>
      </c>
      <c r="BL24" s="323">
        <v>49</v>
      </c>
      <c r="BM24" s="323">
        <f t="shared" si="53"/>
        <v>77</v>
      </c>
      <c r="BN24" s="45">
        <f t="shared" si="26"/>
        <v>77</v>
      </c>
    </row>
    <row r="25" spans="1:66" s="118" customFormat="1" ht="12.75" hidden="1" customHeight="1" x14ac:dyDescent="0.25">
      <c r="A25" s="115" t="s">
        <v>19</v>
      </c>
      <c r="B25" s="116"/>
      <c r="C25" s="116"/>
      <c r="D25" s="12">
        <f t="shared" si="6"/>
        <v>0</v>
      </c>
      <c r="E25" s="11">
        <f t="shared" si="33"/>
        <v>0</v>
      </c>
      <c r="F25" s="116"/>
      <c r="G25" s="116"/>
      <c r="H25" s="117">
        <f t="shared" si="34"/>
        <v>0</v>
      </c>
      <c r="I25" s="116">
        <v>0</v>
      </c>
      <c r="J25" s="116">
        <v>0</v>
      </c>
      <c r="K25" s="32">
        <f t="shared" si="35"/>
        <v>0</v>
      </c>
      <c r="L25" s="116">
        <v>0</v>
      </c>
      <c r="M25" s="116">
        <v>0</v>
      </c>
      <c r="N25" s="117">
        <f t="shared" si="36"/>
        <v>0</v>
      </c>
      <c r="O25" s="116"/>
      <c r="P25" s="116"/>
      <c r="Q25" s="117">
        <f t="shared" si="37"/>
        <v>0</v>
      </c>
      <c r="R25" s="117"/>
      <c r="S25" s="117"/>
      <c r="T25" s="32">
        <f t="shared" si="11"/>
        <v>0</v>
      </c>
      <c r="U25" s="116">
        <v>0</v>
      </c>
      <c r="V25" s="116">
        <v>0</v>
      </c>
      <c r="W25" s="117">
        <f t="shared" si="38"/>
        <v>0</v>
      </c>
      <c r="X25" s="32">
        <f t="shared" si="39"/>
        <v>0</v>
      </c>
      <c r="Y25" s="145">
        <f t="shared" si="40"/>
        <v>0</v>
      </c>
      <c r="Z25" s="35"/>
      <c r="AA25" s="35"/>
      <c r="AB25" s="35"/>
      <c r="AC25" s="47">
        <f t="shared" si="41"/>
        <v>0</v>
      </c>
      <c r="AD25" s="46"/>
      <c r="AE25" s="46"/>
      <c r="AF25" s="47">
        <f t="shared" si="42"/>
        <v>0</v>
      </c>
      <c r="AG25" s="47"/>
      <c r="AH25" s="46"/>
      <c r="AI25" s="46"/>
      <c r="AJ25" s="47">
        <f t="shared" si="43"/>
        <v>0</v>
      </c>
      <c r="AK25" s="47"/>
      <c r="AL25" s="46"/>
      <c r="AM25" s="46"/>
      <c r="AN25" s="47">
        <f t="shared" si="44"/>
        <v>0</v>
      </c>
      <c r="AO25" s="47"/>
      <c r="AP25" s="46">
        <f t="shared" si="45"/>
        <v>0</v>
      </c>
      <c r="AQ25" s="46">
        <f t="shared" si="45"/>
        <v>0</v>
      </c>
      <c r="AR25" s="47">
        <f t="shared" si="46"/>
        <v>0</v>
      </c>
      <c r="AS25" s="45">
        <f t="shared" si="47"/>
        <v>0</v>
      </c>
      <c r="AT25" s="45">
        <f t="shared" ref="AT25:AT27" si="54">AF25</f>
        <v>0</v>
      </c>
      <c r="AU25" s="46"/>
      <c r="AV25" s="46"/>
      <c r="AW25" s="47">
        <f t="shared" si="48"/>
        <v>0</v>
      </c>
      <c r="AX25" s="44">
        <f t="shared" ref="AX25:AX28" si="55">AH25+AL25</f>
        <v>0</v>
      </c>
      <c r="AY25" s="44">
        <f t="shared" ref="AY25:AY28" si="56">AI25+AM25</f>
        <v>0</v>
      </c>
      <c r="AZ25" s="47">
        <f t="shared" si="3"/>
        <v>0</v>
      </c>
      <c r="BA25" s="46"/>
      <c r="BB25" s="46"/>
      <c r="BC25" s="47">
        <f t="shared" si="49"/>
        <v>0</v>
      </c>
      <c r="BD25" s="49">
        <f t="shared" ref="BD25:BD27" si="57">AQ25</f>
        <v>0</v>
      </c>
      <c r="BE25" s="46"/>
      <c r="BF25" s="46"/>
      <c r="BG25" s="47">
        <f t="shared" ref="BG25:BG28" si="58">BE25+BF25</f>
        <v>0</v>
      </c>
      <c r="BH25" s="46"/>
      <c r="BI25" s="46"/>
      <c r="BJ25" s="47">
        <f t="shared" si="52"/>
        <v>0</v>
      </c>
      <c r="BK25" s="46"/>
      <c r="BL25" s="46"/>
      <c r="BM25" s="47">
        <f t="shared" si="53"/>
        <v>0</v>
      </c>
      <c r="BN25" s="47">
        <f t="shared" si="26"/>
        <v>0</v>
      </c>
    </row>
    <row r="26" spans="1:66" ht="12.75" hidden="1" customHeight="1" x14ac:dyDescent="0.25">
      <c r="A26" s="3" t="s">
        <v>20</v>
      </c>
      <c r="B26" s="10">
        <v>151</v>
      </c>
      <c r="C26" s="10">
        <v>185</v>
      </c>
      <c r="D26" s="12">
        <f t="shared" si="6"/>
        <v>336</v>
      </c>
      <c r="E26" s="11">
        <f t="shared" si="33"/>
        <v>336</v>
      </c>
      <c r="F26" s="10">
        <v>129</v>
      </c>
      <c r="G26" s="10">
        <v>155</v>
      </c>
      <c r="H26" s="12">
        <f t="shared" si="34"/>
        <v>284</v>
      </c>
      <c r="I26" s="10">
        <v>22</v>
      </c>
      <c r="J26" s="10">
        <v>30</v>
      </c>
      <c r="K26" s="32">
        <f t="shared" si="35"/>
        <v>52</v>
      </c>
      <c r="L26" s="10">
        <v>11</v>
      </c>
      <c r="M26" s="10">
        <v>18</v>
      </c>
      <c r="N26" s="12">
        <f t="shared" si="36"/>
        <v>29</v>
      </c>
      <c r="O26" s="10">
        <v>89</v>
      </c>
      <c r="P26" s="10">
        <v>117</v>
      </c>
      <c r="Q26" s="12">
        <f t="shared" si="37"/>
        <v>206</v>
      </c>
      <c r="R26" s="12">
        <v>145</v>
      </c>
      <c r="S26" s="12">
        <v>182</v>
      </c>
      <c r="T26" s="32">
        <f t="shared" si="11"/>
        <v>327</v>
      </c>
      <c r="U26" s="10">
        <v>6</v>
      </c>
      <c r="V26" s="10">
        <v>3</v>
      </c>
      <c r="W26" s="12">
        <f t="shared" si="38"/>
        <v>9</v>
      </c>
      <c r="X26" s="32">
        <f t="shared" si="39"/>
        <v>336</v>
      </c>
      <c r="Y26" s="145">
        <f t="shared" si="40"/>
        <v>336</v>
      </c>
      <c r="Z26" s="34">
        <v>315</v>
      </c>
      <c r="AA26" s="34">
        <v>18</v>
      </c>
      <c r="AB26" s="34">
        <v>17</v>
      </c>
      <c r="AC26" s="45">
        <f t="shared" si="41"/>
        <v>35</v>
      </c>
      <c r="AD26" s="44">
        <v>18</v>
      </c>
      <c r="AE26" s="44">
        <v>17</v>
      </c>
      <c r="AF26" s="45">
        <f t="shared" si="42"/>
        <v>35</v>
      </c>
      <c r="AG26" s="45">
        <v>1</v>
      </c>
      <c r="AH26" s="44">
        <v>72</v>
      </c>
      <c r="AI26" s="44">
        <v>63</v>
      </c>
      <c r="AJ26" s="45">
        <f t="shared" si="43"/>
        <v>135</v>
      </c>
      <c r="AK26" s="45">
        <v>3</v>
      </c>
      <c r="AL26" s="44">
        <v>88</v>
      </c>
      <c r="AM26" s="44">
        <v>109</v>
      </c>
      <c r="AN26" s="45">
        <f t="shared" si="44"/>
        <v>197</v>
      </c>
      <c r="AO26" s="45">
        <v>6</v>
      </c>
      <c r="AP26" s="44">
        <f t="shared" si="45"/>
        <v>178</v>
      </c>
      <c r="AQ26" s="44">
        <f t="shared" si="45"/>
        <v>189</v>
      </c>
      <c r="AR26" s="45">
        <f t="shared" si="46"/>
        <v>367</v>
      </c>
      <c r="AS26" s="45">
        <f t="shared" si="47"/>
        <v>10</v>
      </c>
      <c r="AT26" s="45">
        <f t="shared" si="54"/>
        <v>35</v>
      </c>
      <c r="AU26" s="44">
        <v>5</v>
      </c>
      <c r="AV26" s="44">
        <v>3</v>
      </c>
      <c r="AW26" s="45">
        <f t="shared" si="48"/>
        <v>8</v>
      </c>
      <c r="AX26" s="44">
        <f t="shared" si="55"/>
        <v>160</v>
      </c>
      <c r="AY26" s="44">
        <f t="shared" si="56"/>
        <v>172</v>
      </c>
      <c r="AZ26" s="45">
        <f t="shared" si="3"/>
        <v>332</v>
      </c>
      <c r="BA26" s="44">
        <v>88</v>
      </c>
      <c r="BB26" s="44">
        <v>109</v>
      </c>
      <c r="BC26" s="45">
        <f t="shared" si="49"/>
        <v>197</v>
      </c>
      <c r="BD26" s="49">
        <f t="shared" si="57"/>
        <v>189</v>
      </c>
      <c r="BE26" s="44">
        <v>0</v>
      </c>
      <c r="BF26" s="44">
        <v>1</v>
      </c>
      <c r="BG26" s="45">
        <f t="shared" si="58"/>
        <v>1</v>
      </c>
      <c r="BH26" s="44">
        <v>21</v>
      </c>
      <c r="BI26" s="44">
        <v>5</v>
      </c>
      <c r="BJ26" s="45">
        <f t="shared" si="52"/>
        <v>26</v>
      </c>
      <c r="BK26" s="44">
        <v>160</v>
      </c>
      <c r="BL26" s="44">
        <v>172</v>
      </c>
      <c r="BM26" s="45">
        <f t="shared" si="53"/>
        <v>332</v>
      </c>
      <c r="BN26" s="45">
        <f t="shared" si="26"/>
        <v>332</v>
      </c>
    </row>
    <row r="27" spans="1:66" s="188" customFormat="1" ht="12.75" hidden="1" customHeight="1" x14ac:dyDescent="0.25">
      <c r="A27" s="185" t="s">
        <v>21</v>
      </c>
      <c r="B27" s="186">
        <v>29</v>
      </c>
      <c r="C27" s="186">
        <v>17</v>
      </c>
      <c r="D27" s="12">
        <f t="shared" si="6"/>
        <v>46</v>
      </c>
      <c r="E27" s="11">
        <f t="shared" si="33"/>
        <v>46</v>
      </c>
      <c r="F27" s="186">
        <v>25</v>
      </c>
      <c r="G27" s="186">
        <v>17</v>
      </c>
      <c r="H27" s="187">
        <f t="shared" si="34"/>
        <v>42</v>
      </c>
      <c r="I27" s="186">
        <v>4</v>
      </c>
      <c r="J27" s="186">
        <v>0</v>
      </c>
      <c r="K27" s="32">
        <f t="shared" si="35"/>
        <v>4</v>
      </c>
      <c r="L27" s="186">
        <v>1</v>
      </c>
      <c r="M27" s="186">
        <v>0</v>
      </c>
      <c r="N27" s="187">
        <f t="shared" si="36"/>
        <v>1</v>
      </c>
      <c r="O27" s="186">
        <v>27</v>
      </c>
      <c r="P27" s="186">
        <v>17</v>
      </c>
      <c r="Q27" s="187">
        <f t="shared" si="37"/>
        <v>44</v>
      </c>
      <c r="R27" s="187">
        <v>27</v>
      </c>
      <c r="S27" s="187">
        <v>17</v>
      </c>
      <c r="T27" s="32">
        <f t="shared" si="11"/>
        <v>44</v>
      </c>
      <c r="U27" s="186">
        <v>2</v>
      </c>
      <c r="V27" s="186">
        <v>0</v>
      </c>
      <c r="W27" s="187">
        <f t="shared" si="38"/>
        <v>2</v>
      </c>
      <c r="X27" s="32">
        <f t="shared" si="39"/>
        <v>46</v>
      </c>
      <c r="Y27" s="145">
        <f t="shared" si="40"/>
        <v>46</v>
      </c>
      <c r="Z27" s="189">
        <v>80</v>
      </c>
      <c r="AA27" s="189">
        <v>0</v>
      </c>
      <c r="AB27" s="189">
        <v>0</v>
      </c>
      <c r="AC27" s="190">
        <f t="shared" si="41"/>
        <v>0</v>
      </c>
      <c r="AD27" s="191">
        <v>0</v>
      </c>
      <c r="AE27" s="191">
        <v>0</v>
      </c>
      <c r="AF27" s="190">
        <f t="shared" si="42"/>
        <v>0</v>
      </c>
      <c r="AG27" s="190">
        <v>0</v>
      </c>
      <c r="AH27" s="191">
        <v>0</v>
      </c>
      <c r="AI27" s="191">
        <v>0</v>
      </c>
      <c r="AJ27" s="190">
        <f t="shared" si="43"/>
        <v>0</v>
      </c>
      <c r="AK27" s="190">
        <v>0</v>
      </c>
      <c r="AL27" s="191">
        <v>20</v>
      </c>
      <c r="AM27" s="191">
        <v>24</v>
      </c>
      <c r="AN27" s="190">
        <f t="shared" si="44"/>
        <v>44</v>
      </c>
      <c r="AO27" s="190">
        <v>2</v>
      </c>
      <c r="AP27" s="191">
        <f t="shared" si="45"/>
        <v>20</v>
      </c>
      <c r="AQ27" s="191">
        <f t="shared" si="45"/>
        <v>24</v>
      </c>
      <c r="AR27" s="190">
        <f t="shared" si="46"/>
        <v>44</v>
      </c>
      <c r="AS27" s="192">
        <f t="shared" si="47"/>
        <v>2</v>
      </c>
      <c r="AT27" s="45">
        <f t="shared" si="54"/>
        <v>0</v>
      </c>
      <c r="AU27" s="191">
        <v>0</v>
      </c>
      <c r="AV27" s="191">
        <v>0</v>
      </c>
      <c r="AW27" s="190">
        <f t="shared" si="48"/>
        <v>0</v>
      </c>
      <c r="AX27" s="44">
        <f t="shared" si="55"/>
        <v>20</v>
      </c>
      <c r="AY27" s="44">
        <f t="shared" si="56"/>
        <v>24</v>
      </c>
      <c r="AZ27" s="190">
        <f t="shared" si="3"/>
        <v>44</v>
      </c>
      <c r="BA27" s="191">
        <v>20</v>
      </c>
      <c r="BB27" s="191">
        <v>24</v>
      </c>
      <c r="BC27" s="190">
        <f t="shared" si="49"/>
        <v>44</v>
      </c>
      <c r="BD27" s="49">
        <f t="shared" si="57"/>
        <v>24</v>
      </c>
      <c r="BE27" s="191">
        <v>0</v>
      </c>
      <c r="BF27" s="191">
        <v>0</v>
      </c>
      <c r="BG27" s="190">
        <f t="shared" si="58"/>
        <v>0</v>
      </c>
      <c r="BH27" s="191">
        <v>4</v>
      </c>
      <c r="BI27" s="191">
        <v>3</v>
      </c>
      <c r="BJ27" s="190">
        <f t="shared" si="52"/>
        <v>7</v>
      </c>
      <c r="BK27" s="191">
        <v>20</v>
      </c>
      <c r="BL27" s="191">
        <v>24</v>
      </c>
      <c r="BM27" s="190">
        <f t="shared" si="53"/>
        <v>44</v>
      </c>
      <c r="BN27" s="190">
        <f t="shared" si="26"/>
        <v>44</v>
      </c>
    </row>
    <row r="28" spans="1:66" ht="12.75" hidden="1" customHeight="1" x14ac:dyDescent="0.25">
      <c r="A28" s="3" t="s">
        <v>22</v>
      </c>
      <c r="B28" s="10">
        <v>122</v>
      </c>
      <c r="C28" s="10">
        <v>123</v>
      </c>
      <c r="D28" s="12">
        <f t="shared" si="6"/>
        <v>245</v>
      </c>
      <c r="E28" s="11">
        <f t="shared" si="33"/>
        <v>245</v>
      </c>
      <c r="F28" s="10">
        <v>109</v>
      </c>
      <c r="G28" s="10">
        <v>119</v>
      </c>
      <c r="H28" s="12">
        <f>F28+G28</f>
        <v>228</v>
      </c>
      <c r="I28" s="10">
        <v>13</v>
      </c>
      <c r="J28" s="10">
        <v>4</v>
      </c>
      <c r="K28" s="32">
        <f t="shared" si="35"/>
        <v>17</v>
      </c>
      <c r="L28" s="10">
        <v>13</v>
      </c>
      <c r="M28" s="10">
        <v>4</v>
      </c>
      <c r="N28" s="12">
        <f t="shared" si="36"/>
        <v>17</v>
      </c>
      <c r="O28" s="10">
        <v>38</v>
      </c>
      <c r="P28" s="10">
        <v>38</v>
      </c>
      <c r="Q28" s="12">
        <f t="shared" si="37"/>
        <v>76</v>
      </c>
      <c r="R28" s="12">
        <v>122</v>
      </c>
      <c r="S28" s="12">
        <v>123</v>
      </c>
      <c r="T28" s="32">
        <f t="shared" si="11"/>
        <v>245</v>
      </c>
      <c r="U28" s="10">
        <v>0</v>
      </c>
      <c r="V28" s="10">
        <v>0</v>
      </c>
      <c r="W28" s="12">
        <f t="shared" si="38"/>
        <v>0</v>
      </c>
      <c r="X28" s="32">
        <f t="shared" si="39"/>
        <v>245</v>
      </c>
      <c r="Y28" s="145">
        <f t="shared" si="40"/>
        <v>245</v>
      </c>
      <c r="Z28" s="34">
        <v>135</v>
      </c>
      <c r="AA28" s="34">
        <v>58</v>
      </c>
      <c r="AB28" s="34">
        <v>41</v>
      </c>
      <c r="AC28" s="45">
        <f t="shared" si="41"/>
        <v>99</v>
      </c>
      <c r="AD28" s="44">
        <v>58</v>
      </c>
      <c r="AE28" s="44">
        <v>41</v>
      </c>
      <c r="AF28" s="45">
        <f t="shared" si="42"/>
        <v>99</v>
      </c>
      <c r="AG28" s="45">
        <v>3</v>
      </c>
      <c r="AH28" s="44">
        <v>34</v>
      </c>
      <c r="AI28" s="44">
        <v>49</v>
      </c>
      <c r="AJ28" s="45">
        <f t="shared" si="43"/>
        <v>83</v>
      </c>
      <c r="AK28" s="45">
        <v>3</v>
      </c>
      <c r="AL28" s="44">
        <v>49</v>
      </c>
      <c r="AM28" s="44">
        <v>34</v>
      </c>
      <c r="AN28" s="45">
        <f t="shared" si="44"/>
        <v>83</v>
      </c>
      <c r="AO28" s="45">
        <v>3</v>
      </c>
      <c r="AP28" s="44">
        <f t="shared" si="45"/>
        <v>141</v>
      </c>
      <c r="AQ28" s="44">
        <f t="shared" si="45"/>
        <v>124</v>
      </c>
      <c r="AR28" s="45">
        <f t="shared" si="46"/>
        <v>265</v>
      </c>
      <c r="AS28" s="45">
        <f t="shared" si="47"/>
        <v>9</v>
      </c>
      <c r="AT28" s="45">
        <v>99</v>
      </c>
      <c r="AU28" s="44">
        <v>0</v>
      </c>
      <c r="AV28" s="44">
        <v>0</v>
      </c>
      <c r="AW28" s="45">
        <f t="shared" si="48"/>
        <v>0</v>
      </c>
      <c r="AX28" s="46">
        <f t="shared" si="55"/>
        <v>83</v>
      </c>
      <c r="AY28" s="46">
        <f t="shared" si="56"/>
        <v>83</v>
      </c>
      <c r="AZ28" s="45">
        <f t="shared" si="3"/>
        <v>166</v>
      </c>
      <c r="BA28" s="44">
        <v>49</v>
      </c>
      <c r="BB28" s="44">
        <v>34</v>
      </c>
      <c r="BC28" s="45">
        <f t="shared" si="49"/>
        <v>83</v>
      </c>
      <c r="BD28" s="49">
        <f t="shared" ref="BD28" si="59">AN28</f>
        <v>83</v>
      </c>
      <c r="BE28" s="44">
        <v>1</v>
      </c>
      <c r="BF28" s="44">
        <v>0</v>
      </c>
      <c r="BG28" s="45">
        <f t="shared" si="58"/>
        <v>1</v>
      </c>
      <c r="BH28" s="44">
        <v>7</v>
      </c>
      <c r="BI28" s="44">
        <v>6</v>
      </c>
      <c r="BJ28" s="45">
        <f t="shared" si="52"/>
        <v>13</v>
      </c>
      <c r="BK28" s="44">
        <v>83</v>
      </c>
      <c r="BL28" s="44">
        <v>83</v>
      </c>
      <c r="BM28" s="45">
        <f t="shared" si="53"/>
        <v>166</v>
      </c>
      <c r="BN28" s="44">
        <f t="shared" si="26"/>
        <v>166</v>
      </c>
    </row>
    <row r="29" spans="1:66" s="103" customFormat="1" ht="12.75" hidden="1" customHeight="1" x14ac:dyDescent="0.25">
      <c r="A29" s="101" t="s">
        <v>23</v>
      </c>
      <c r="B29" s="104"/>
      <c r="C29" s="104"/>
      <c r="D29" s="12">
        <f t="shared" si="6"/>
        <v>0</v>
      </c>
      <c r="E29" s="105">
        <f t="shared" si="33"/>
        <v>0</v>
      </c>
      <c r="F29" s="104"/>
      <c r="G29" s="104"/>
      <c r="H29" s="102">
        <f t="shared" si="34"/>
        <v>0</v>
      </c>
      <c r="I29" s="104"/>
      <c r="J29" s="104"/>
      <c r="K29" s="32">
        <f t="shared" si="35"/>
        <v>0</v>
      </c>
      <c r="L29" s="104"/>
      <c r="M29" s="104"/>
      <c r="N29" s="102">
        <f t="shared" si="36"/>
        <v>0</v>
      </c>
      <c r="O29" s="104"/>
      <c r="P29" s="104"/>
      <c r="Q29" s="102">
        <f t="shared" si="37"/>
        <v>0</v>
      </c>
      <c r="R29" s="102"/>
      <c r="S29" s="102"/>
      <c r="T29" s="32">
        <f t="shared" si="11"/>
        <v>0</v>
      </c>
      <c r="U29" s="104"/>
      <c r="V29" s="104"/>
      <c r="W29" s="102">
        <f t="shared" si="38"/>
        <v>0</v>
      </c>
      <c r="X29" s="32">
        <f t="shared" si="39"/>
        <v>0</v>
      </c>
      <c r="Y29" s="145">
        <f t="shared" si="40"/>
        <v>0</v>
      </c>
      <c r="Z29" s="35"/>
      <c r="AA29" s="35"/>
      <c r="AB29" s="35"/>
      <c r="AC29" s="47">
        <f t="shared" si="41"/>
        <v>0</v>
      </c>
      <c r="AD29" s="46"/>
      <c r="AE29" s="46"/>
      <c r="AF29" s="47">
        <f t="shared" si="42"/>
        <v>0</v>
      </c>
      <c r="AG29" s="47"/>
      <c r="AH29" s="46"/>
      <c r="AI29" s="46"/>
      <c r="AJ29" s="47">
        <f t="shared" si="43"/>
        <v>0</v>
      </c>
      <c r="AK29" s="47"/>
      <c r="AL29" s="46"/>
      <c r="AM29" s="46"/>
      <c r="AN29" s="47">
        <f t="shared" si="44"/>
        <v>0</v>
      </c>
      <c r="AO29" s="47"/>
      <c r="AP29" s="46">
        <f t="shared" si="45"/>
        <v>0</v>
      </c>
      <c r="AQ29" s="46">
        <f t="shared" si="45"/>
        <v>0</v>
      </c>
      <c r="AR29" s="47">
        <f t="shared" si="46"/>
        <v>0</v>
      </c>
      <c r="AS29" s="45">
        <f t="shared" si="47"/>
        <v>0</v>
      </c>
      <c r="AT29" s="45"/>
      <c r="AU29" s="46"/>
      <c r="AV29" s="46"/>
      <c r="AW29" s="47">
        <f t="shared" si="48"/>
        <v>0</v>
      </c>
      <c r="AX29" s="46">
        <f t="shared" ref="AX29:AX30" si="60">AH29+AL29</f>
        <v>0</v>
      </c>
      <c r="AY29" s="46">
        <f t="shared" ref="AY29:AY30" si="61">AI29+AM29</f>
        <v>0</v>
      </c>
      <c r="AZ29" s="47">
        <f t="shared" si="3"/>
        <v>0</v>
      </c>
      <c r="BA29" s="135"/>
      <c r="BB29" s="135"/>
      <c r="BC29" s="47">
        <f t="shared" si="49"/>
        <v>0</v>
      </c>
      <c r="BD29" s="49">
        <f t="shared" si="50"/>
        <v>0</v>
      </c>
      <c r="BE29" s="46"/>
      <c r="BF29" s="46"/>
      <c r="BG29" s="47">
        <f t="shared" si="51"/>
        <v>0</v>
      </c>
      <c r="BH29" s="46"/>
      <c r="BI29" s="46"/>
      <c r="BJ29" s="47">
        <f t="shared" si="52"/>
        <v>0</v>
      </c>
      <c r="BK29" s="46"/>
      <c r="BL29" s="46"/>
      <c r="BM29" s="47">
        <f t="shared" si="53"/>
        <v>0</v>
      </c>
      <c r="BN29" s="47">
        <f t="shared" si="26"/>
        <v>0</v>
      </c>
    </row>
    <row r="30" spans="1:66" ht="12.75" hidden="1" customHeight="1" x14ac:dyDescent="0.25">
      <c r="A30" s="3" t="s">
        <v>24</v>
      </c>
      <c r="B30" s="10"/>
      <c r="C30" s="10"/>
      <c r="D30" s="12">
        <f t="shared" si="6"/>
        <v>0</v>
      </c>
      <c r="E30" s="11">
        <f t="shared" si="33"/>
        <v>0</v>
      </c>
      <c r="F30" s="10"/>
      <c r="G30" s="10"/>
      <c r="H30" s="12">
        <f t="shared" si="34"/>
        <v>0</v>
      </c>
      <c r="I30" s="10"/>
      <c r="J30" s="10"/>
      <c r="K30" s="32">
        <f t="shared" si="35"/>
        <v>0</v>
      </c>
      <c r="L30" s="10"/>
      <c r="M30" s="10"/>
      <c r="N30" s="12">
        <f t="shared" si="36"/>
        <v>0</v>
      </c>
      <c r="O30" s="10"/>
      <c r="P30" s="10"/>
      <c r="Q30" s="12">
        <f t="shared" si="37"/>
        <v>0</v>
      </c>
      <c r="R30" s="12"/>
      <c r="S30" s="12"/>
      <c r="T30" s="32">
        <f t="shared" si="11"/>
        <v>0</v>
      </c>
      <c r="U30" s="10"/>
      <c r="V30" s="10"/>
      <c r="W30" s="12">
        <f t="shared" si="38"/>
        <v>0</v>
      </c>
      <c r="X30" s="32">
        <f t="shared" si="39"/>
        <v>0</v>
      </c>
      <c r="Y30" s="145">
        <f t="shared" si="40"/>
        <v>0</v>
      </c>
      <c r="Z30" s="34"/>
      <c r="AA30" s="34"/>
      <c r="AB30" s="34"/>
      <c r="AC30" s="45">
        <f t="shared" si="41"/>
        <v>0</v>
      </c>
      <c r="AD30" s="44"/>
      <c r="AE30" s="44"/>
      <c r="AF30" s="45">
        <f t="shared" si="42"/>
        <v>0</v>
      </c>
      <c r="AG30" s="45"/>
      <c r="AH30" s="44"/>
      <c r="AI30" s="44"/>
      <c r="AJ30" s="45">
        <f t="shared" si="43"/>
        <v>0</v>
      </c>
      <c r="AK30" s="45"/>
      <c r="AL30" s="44"/>
      <c r="AM30" s="44"/>
      <c r="AN30" s="45">
        <f t="shared" si="44"/>
        <v>0</v>
      </c>
      <c r="AO30" s="45"/>
      <c r="AP30" s="44">
        <f t="shared" si="45"/>
        <v>0</v>
      </c>
      <c r="AQ30" s="44">
        <f t="shared" si="45"/>
        <v>0</v>
      </c>
      <c r="AR30" s="45">
        <f t="shared" si="46"/>
        <v>0</v>
      </c>
      <c r="AS30" s="45">
        <f t="shared" si="47"/>
        <v>0</v>
      </c>
      <c r="AT30" s="45"/>
      <c r="AU30" s="44"/>
      <c r="AV30" s="44"/>
      <c r="AW30" s="45">
        <f t="shared" si="48"/>
        <v>0</v>
      </c>
      <c r="AX30" s="46">
        <f t="shared" si="60"/>
        <v>0</v>
      </c>
      <c r="AY30" s="46">
        <f t="shared" si="61"/>
        <v>0</v>
      </c>
      <c r="AZ30" s="45">
        <f t="shared" si="3"/>
        <v>0</v>
      </c>
      <c r="BA30" s="46"/>
      <c r="BB30" s="46"/>
      <c r="BC30" s="45">
        <f t="shared" si="49"/>
        <v>0</v>
      </c>
      <c r="BD30" s="49">
        <f t="shared" si="50"/>
        <v>0</v>
      </c>
      <c r="BE30" s="44"/>
      <c r="BF30" s="44"/>
      <c r="BG30" s="45">
        <f t="shared" si="51"/>
        <v>0</v>
      </c>
      <c r="BH30" s="44"/>
      <c r="BI30" s="44"/>
      <c r="BJ30" s="45">
        <f t="shared" si="52"/>
        <v>0</v>
      </c>
      <c r="BK30" s="44"/>
      <c r="BL30" s="44"/>
      <c r="BM30" s="45">
        <f t="shared" si="53"/>
        <v>0</v>
      </c>
      <c r="BN30" s="45">
        <f t="shared" si="26"/>
        <v>0</v>
      </c>
    </row>
    <row r="31" spans="1:66" s="141" customFormat="1" ht="12.75" hidden="1" customHeight="1" x14ac:dyDescent="0.25">
      <c r="A31" s="137" t="s">
        <v>25</v>
      </c>
      <c r="B31" s="138"/>
      <c r="C31" s="138"/>
      <c r="D31" s="12">
        <f t="shared" si="6"/>
        <v>0</v>
      </c>
      <c r="E31" s="140">
        <f t="shared" si="33"/>
        <v>0</v>
      </c>
      <c r="F31" s="138"/>
      <c r="G31" s="138"/>
      <c r="H31" s="139">
        <f t="shared" si="34"/>
        <v>0</v>
      </c>
      <c r="I31" s="138"/>
      <c r="J31" s="138"/>
      <c r="K31" s="32">
        <f t="shared" si="35"/>
        <v>0</v>
      </c>
      <c r="L31" s="138"/>
      <c r="M31" s="138"/>
      <c r="N31" s="139">
        <f t="shared" si="36"/>
        <v>0</v>
      </c>
      <c r="O31" s="138"/>
      <c r="P31" s="138"/>
      <c r="Q31" s="139">
        <f t="shared" si="37"/>
        <v>0</v>
      </c>
      <c r="R31" s="139"/>
      <c r="S31" s="139"/>
      <c r="T31" s="32">
        <f t="shared" si="11"/>
        <v>0</v>
      </c>
      <c r="U31" s="138"/>
      <c r="V31" s="138"/>
      <c r="W31" s="139">
        <f t="shared" si="38"/>
        <v>0</v>
      </c>
      <c r="X31" s="32">
        <f t="shared" si="39"/>
        <v>0</v>
      </c>
      <c r="Y31" s="145">
        <f t="shared" si="40"/>
        <v>0</v>
      </c>
      <c r="Z31" s="35"/>
      <c r="AA31" s="35"/>
      <c r="AB31" s="35"/>
      <c r="AC31" s="47">
        <f t="shared" si="41"/>
        <v>0</v>
      </c>
      <c r="AD31" s="46"/>
      <c r="AE31" s="46"/>
      <c r="AF31" s="47">
        <f t="shared" si="42"/>
        <v>0</v>
      </c>
      <c r="AG31" s="47"/>
      <c r="AH31" s="46"/>
      <c r="AI31" s="46"/>
      <c r="AJ31" s="47">
        <f t="shared" si="43"/>
        <v>0</v>
      </c>
      <c r="AK31" s="47"/>
      <c r="AL31" s="46"/>
      <c r="AM31" s="46"/>
      <c r="AN31" s="47">
        <f t="shared" si="44"/>
        <v>0</v>
      </c>
      <c r="AO31" s="47"/>
      <c r="AP31" s="46">
        <f t="shared" si="45"/>
        <v>0</v>
      </c>
      <c r="AQ31" s="46">
        <f t="shared" si="45"/>
        <v>0</v>
      </c>
      <c r="AR31" s="47">
        <f t="shared" si="46"/>
        <v>0</v>
      </c>
      <c r="AS31" s="45">
        <f t="shared" si="47"/>
        <v>0</v>
      </c>
      <c r="AT31" s="45"/>
      <c r="AU31" s="46"/>
      <c r="AV31" s="46"/>
      <c r="AW31" s="47">
        <f t="shared" si="48"/>
        <v>0</v>
      </c>
      <c r="AX31" s="46"/>
      <c r="AY31" s="46"/>
      <c r="AZ31" s="47">
        <f t="shared" si="3"/>
        <v>0</v>
      </c>
      <c r="BA31" s="149"/>
      <c r="BB31" s="149"/>
      <c r="BC31" s="47">
        <f t="shared" si="49"/>
        <v>0</v>
      </c>
      <c r="BD31" s="49">
        <f t="shared" si="50"/>
        <v>0</v>
      </c>
      <c r="BE31" s="46">
        <v>0</v>
      </c>
      <c r="BF31" s="46">
        <v>0</v>
      </c>
      <c r="BG31" s="47">
        <f t="shared" si="51"/>
        <v>0</v>
      </c>
      <c r="BH31" s="46"/>
      <c r="BI31" s="46"/>
      <c r="BJ31" s="47">
        <f t="shared" si="52"/>
        <v>0</v>
      </c>
      <c r="BK31" s="46"/>
      <c r="BL31" s="46"/>
      <c r="BM31" s="47">
        <f t="shared" si="53"/>
        <v>0</v>
      </c>
      <c r="BN31" s="283">
        <f t="shared" si="26"/>
        <v>0</v>
      </c>
    </row>
    <row r="32" spans="1:66" ht="12.75" hidden="1" customHeight="1" x14ac:dyDescent="0.25">
      <c r="A32" s="3" t="s">
        <v>26</v>
      </c>
      <c r="B32" s="10"/>
      <c r="C32" s="10"/>
      <c r="D32" s="12">
        <f t="shared" si="6"/>
        <v>0</v>
      </c>
      <c r="E32" s="11">
        <f t="shared" si="33"/>
        <v>0</v>
      </c>
      <c r="F32" s="10"/>
      <c r="G32" s="10"/>
      <c r="H32" s="12">
        <f t="shared" si="34"/>
        <v>0</v>
      </c>
      <c r="I32" s="10"/>
      <c r="J32" s="10"/>
      <c r="K32" s="32">
        <f t="shared" si="35"/>
        <v>0</v>
      </c>
      <c r="L32" s="10"/>
      <c r="M32" s="10"/>
      <c r="N32" s="12">
        <f t="shared" si="36"/>
        <v>0</v>
      </c>
      <c r="O32" s="10"/>
      <c r="P32" s="10"/>
      <c r="Q32" s="12">
        <f t="shared" si="37"/>
        <v>0</v>
      </c>
      <c r="R32" s="12"/>
      <c r="S32" s="12"/>
      <c r="T32" s="32">
        <f t="shared" si="11"/>
        <v>0</v>
      </c>
      <c r="U32" s="10"/>
      <c r="V32" s="10"/>
      <c r="W32" s="12">
        <f t="shared" si="38"/>
        <v>0</v>
      </c>
      <c r="X32" s="32">
        <f t="shared" si="39"/>
        <v>0</v>
      </c>
      <c r="Y32" s="145">
        <f t="shared" si="40"/>
        <v>0</v>
      </c>
      <c r="Z32" s="35"/>
      <c r="AA32" s="35"/>
      <c r="AB32" s="35"/>
      <c r="AC32" s="47">
        <f t="shared" si="41"/>
        <v>0</v>
      </c>
      <c r="AD32" s="46"/>
      <c r="AE32" s="46"/>
      <c r="AF32" s="47">
        <f t="shared" si="42"/>
        <v>0</v>
      </c>
      <c r="AG32" s="47"/>
      <c r="AH32" s="46"/>
      <c r="AI32" s="46"/>
      <c r="AJ32" s="47">
        <f t="shared" si="43"/>
        <v>0</v>
      </c>
      <c r="AK32" s="47"/>
      <c r="AL32" s="46"/>
      <c r="AM32" s="46"/>
      <c r="AN32" s="47">
        <f t="shared" si="44"/>
        <v>0</v>
      </c>
      <c r="AO32" s="47"/>
      <c r="AP32" s="46">
        <f t="shared" si="45"/>
        <v>0</v>
      </c>
      <c r="AQ32" s="46">
        <f t="shared" si="45"/>
        <v>0</v>
      </c>
      <c r="AR32" s="47">
        <f t="shared" si="46"/>
        <v>0</v>
      </c>
      <c r="AS32" s="45">
        <f t="shared" si="47"/>
        <v>0</v>
      </c>
      <c r="AT32" s="45"/>
      <c r="AU32" s="46"/>
      <c r="AV32" s="46"/>
      <c r="AW32" s="47">
        <f t="shared" si="48"/>
        <v>0</v>
      </c>
      <c r="AX32" s="46"/>
      <c r="AY32" s="46"/>
      <c r="AZ32" s="47">
        <f t="shared" si="3"/>
        <v>0</v>
      </c>
      <c r="BA32" s="46"/>
      <c r="BB32" s="46"/>
      <c r="BC32" s="47">
        <f t="shared" si="49"/>
        <v>0</v>
      </c>
      <c r="BD32" s="49">
        <f t="shared" si="50"/>
        <v>0</v>
      </c>
      <c r="BE32" s="46">
        <v>0</v>
      </c>
      <c r="BF32" s="46">
        <v>0</v>
      </c>
      <c r="BG32" s="47">
        <f t="shared" si="51"/>
        <v>0</v>
      </c>
      <c r="BH32" s="46"/>
      <c r="BI32" s="46"/>
      <c r="BJ32" s="47">
        <f>BH32+BI32</f>
        <v>0</v>
      </c>
      <c r="BK32" s="46"/>
      <c r="BL32" s="46"/>
      <c r="BM32" s="47">
        <f t="shared" si="53"/>
        <v>0</v>
      </c>
      <c r="BN32" s="47">
        <f t="shared" si="26"/>
        <v>0</v>
      </c>
    </row>
    <row r="33" spans="1:66" ht="12.75" hidden="1" customHeight="1" x14ac:dyDescent="0.25">
      <c r="A33" s="3" t="s">
        <v>27</v>
      </c>
      <c r="B33" s="10"/>
      <c r="C33" s="10"/>
      <c r="D33" s="12">
        <f t="shared" si="6"/>
        <v>0</v>
      </c>
      <c r="E33" s="11">
        <f t="shared" si="33"/>
        <v>0</v>
      </c>
      <c r="F33" s="10"/>
      <c r="G33" s="10"/>
      <c r="H33" s="12">
        <f t="shared" si="34"/>
        <v>0</v>
      </c>
      <c r="I33" s="10"/>
      <c r="J33" s="10"/>
      <c r="K33" s="32">
        <f t="shared" si="35"/>
        <v>0</v>
      </c>
      <c r="L33" s="10"/>
      <c r="M33" s="10"/>
      <c r="N33" s="12">
        <f t="shared" si="36"/>
        <v>0</v>
      </c>
      <c r="O33" s="10"/>
      <c r="P33" s="10"/>
      <c r="Q33" s="12">
        <f t="shared" si="37"/>
        <v>0</v>
      </c>
      <c r="R33" s="12"/>
      <c r="S33" s="12"/>
      <c r="T33" s="32">
        <f t="shared" si="11"/>
        <v>0</v>
      </c>
      <c r="U33" s="10"/>
      <c r="V33" s="10"/>
      <c r="W33" s="12">
        <f t="shared" si="38"/>
        <v>0</v>
      </c>
      <c r="X33" s="32">
        <f t="shared" si="39"/>
        <v>0</v>
      </c>
      <c r="Y33" s="145">
        <f t="shared" si="40"/>
        <v>0</v>
      </c>
      <c r="Z33" s="35"/>
      <c r="AA33" s="35"/>
      <c r="AB33" s="35"/>
      <c r="AC33" s="47">
        <f t="shared" si="41"/>
        <v>0</v>
      </c>
      <c r="AD33" s="46"/>
      <c r="AE33" s="46"/>
      <c r="AF33" s="47">
        <f t="shared" si="42"/>
        <v>0</v>
      </c>
      <c r="AG33" s="47"/>
      <c r="AH33" s="46"/>
      <c r="AI33" s="46"/>
      <c r="AJ33" s="47">
        <f t="shared" si="43"/>
        <v>0</v>
      </c>
      <c r="AK33" s="47"/>
      <c r="AL33" s="46"/>
      <c r="AM33" s="46"/>
      <c r="AN33" s="47">
        <f t="shared" si="44"/>
        <v>0</v>
      </c>
      <c r="AO33" s="47"/>
      <c r="AP33" s="46">
        <f t="shared" si="45"/>
        <v>0</v>
      </c>
      <c r="AQ33" s="46">
        <f t="shared" si="45"/>
        <v>0</v>
      </c>
      <c r="AR33" s="47">
        <f t="shared" si="46"/>
        <v>0</v>
      </c>
      <c r="AS33" s="45">
        <f t="shared" si="47"/>
        <v>0</v>
      </c>
      <c r="AT33" s="45"/>
      <c r="AU33" s="46"/>
      <c r="AV33" s="46"/>
      <c r="AW33" s="47">
        <f t="shared" si="48"/>
        <v>0</v>
      </c>
      <c r="AX33" s="46"/>
      <c r="AY33" s="46"/>
      <c r="AZ33" s="47">
        <f t="shared" si="3"/>
        <v>0</v>
      </c>
      <c r="BA33" s="44"/>
      <c r="BB33" s="44"/>
      <c r="BC33" s="47">
        <f t="shared" si="49"/>
        <v>0</v>
      </c>
      <c r="BD33" s="49">
        <f t="shared" si="50"/>
        <v>0</v>
      </c>
      <c r="BE33" s="46">
        <v>0</v>
      </c>
      <c r="BF33" s="46">
        <v>0</v>
      </c>
      <c r="BG33" s="47">
        <f t="shared" si="51"/>
        <v>0</v>
      </c>
      <c r="BH33" s="46"/>
      <c r="BI33" s="46"/>
      <c r="BJ33" s="47">
        <f t="shared" si="52"/>
        <v>0</v>
      </c>
      <c r="BK33" s="46"/>
      <c r="BL33" s="46"/>
      <c r="BM33" s="47">
        <f t="shared" si="53"/>
        <v>0</v>
      </c>
      <c r="BN33" s="45">
        <f t="shared" si="26"/>
        <v>0</v>
      </c>
    </row>
    <row r="34" spans="1:66" s="94" customFormat="1" ht="12.75" hidden="1" customHeight="1" x14ac:dyDescent="0.25">
      <c r="A34" s="86" t="s">
        <v>28</v>
      </c>
      <c r="B34" s="91"/>
      <c r="C34" s="91"/>
      <c r="D34" s="12">
        <f t="shared" si="6"/>
        <v>0</v>
      </c>
      <c r="E34" s="93">
        <f t="shared" si="33"/>
        <v>0</v>
      </c>
      <c r="F34" s="91"/>
      <c r="G34" s="91"/>
      <c r="H34" s="92">
        <f t="shared" si="34"/>
        <v>0</v>
      </c>
      <c r="I34" s="91"/>
      <c r="J34" s="91"/>
      <c r="K34" s="32">
        <f t="shared" si="35"/>
        <v>0</v>
      </c>
      <c r="L34" s="91"/>
      <c r="M34" s="91"/>
      <c r="N34" s="92">
        <f t="shared" si="36"/>
        <v>0</v>
      </c>
      <c r="O34" s="91"/>
      <c r="P34" s="91"/>
      <c r="Q34" s="92">
        <f t="shared" si="37"/>
        <v>0</v>
      </c>
      <c r="R34" s="92"/>
      <c r="S34" s="92"/>
      <c r="T34" s="32">
        <f t="shared" si="11"/>
        <v>0</v>
      </c>
      <c r="U34" s="91"/>
      <c r="V34" s="91"/>
      <c r="W34" s="92">
        <f t="shared" si="38"/>
        <v>0</v>
      </c>
      <c r="X34" s="32">
        <f t="shared" si="39"/>
        <v>0</v>
      </c>
      <c r="Y34" s="145">
        <f t="shared" si="40"/>
        <v>0</v>
      </c>
      <c r="Z34" s="87"/>
      <c r="AA34" s="87"/>
      <c r="AB34" s="87"/>
      <c r="AC34" s="88">
        <f t="shared" si="41"/>
        <v>0</v>
      </c>
      <c r="AD34" s="89"/>
      <c r="AE34" s="89"/>
      <c r="AF34" s="88">
        <f t="shared" si="42"/>
        <v>0</v>
      </c>
      <c r="AG34" s="88"/>
      <c r="AH34" s="89"/>
      <c r="AI34" s="89"/>
      <c r="AJ34" s="88">
        <f t="shared" si="43"/>
        <v>0</v>
      </c>
      <c r="AK34" s="88"/>
      <c r="AL34" s="89"/>
      <c r="AM34" s="89"/>
      <c r="AN34" s="88">
        <f t="shared" si="44"/>
        <v>0</v>
      </c>
      <c r="AO34" s="88"/>
      <c r="AP34" s="89">
        <f t="shared" si="45"/>
        <v>0</v>
      </c>
      <c r="AQ34" s="89">
        <f t="shared" si="45"/>
        <v>0</v>
      </c>
      <c r="AR34" s="88">
        <f t="shared" si="46"/>
        <v>0</v>
      </c>
      <c r="AS34" s="90">
        <f t="shared" si="47"/>
        <v>0</v>
      </c>
      <c r="AT34" s="90"/>
      <c r="AU34" s="89"/>
      <c r="AV34" s="89"/>
      <c r="AW34" s="88">
        <f t="shared" si="48"/>
        <v>0</v>
      </c>
      <c r="AX34" s="89"/>
      <c r="AY34" s="89"/>
      <c r="AZ34" s="88">
        <f t="shared" si="3"/>
        <v>0</v>
      </c>
      <c r="BA34" s="284"/>
      <c r="BB34" s="284"/>
      <c r="BC34" s="88">
        <f t="shared" si="49"/>
        <v>0</v>
      </c>
      <c r="BD34" s="49">
        <f t="shared" si="50"/>
        <v>0</v>
      </c>
      <c r="BE34" s="89">
        <v>0</v>
      </c>
      <c r="BF34" s="89">
        <v>0</v>
      </c>
      <c r="BG34" s="88">
        <f t="shared" si="51"/>
        <v>0</v>
      </c>
      <c r="BH34" s="89"/>
      <c r="BI34" s="89"/>
      <c r="BJ34" s="88">
        <f t="shared" si="52"/>
        <v>0</v>
      </c>
      <c r="BK34" s="89"/>
      <c r="BL34" s="89"/>
      <c r="BM34" s="88">
        <v>0</v>
      </c>
      <c r="BN34" s="190">
        <f t="shared" si="26"/>
        <v>0</v>
      </c>
    </row>
    <row r="35" spans="1:66" s="172" customFormat="1" ht="12.75" hidden="1" customHeight="1" x14ac:dyDescent="0.25">
      <c r="A35" s="168" t="s">
        <v>29</v>
      </c>
      <c r="B35" s="169"/>
      <c r="C35" s="169"/>
      <c r="D35" s="12">
        <f t="shared" si="6"/>
        <v>0</v>
      </c>
      <c r="E35" s="171">
        <f t="shared" si="33"/>
        <v>0</v>
      </c>
      <c r="F35" s="169"/>
      <c r="G35" s="169"/>
      <c r="H35" s="170">
        <f t="shared" si="34"/>
        <v>0</v>
      </c>
      <c r="I35" s="169"/>
      <c r="J35" s="169"/>
      <c r="K35" s="32">
        <f t="shared" si="35"/>
        <v>0</v>
      </c>
      <c r="L35" s="169"/>
      <c r="M35" s="169"/>
      <c r="N35" s="170">
        <f t="shared" si="36"/>
        <v>0</v>
      </c>
      <c r="O35" s="169"/>
      <c r="P35" s="169"/>
      <c r="Q35" s="170">
        <f t="shared" si="37"/>
        <v>0</v>
      </c>
      <c r="R35" s="170"/>
      <c r="S35" s="170"/>
      <c r="T35" s="32">
        <f t="shared" si="11"/>
        <v>0</v>
      </c>
      <c r="U35" s="169"/>
      <c r="V35" s="169"/>
      <c r="W35" s="170">
        <f t="shared" si="38"/>
        <v>0</v>
      </c>
      <c r="X35" s="32">
        <f t="shared" si="39"/>
        <v>0</v>
      </c>
      <c r="Y35" s="145">
        <f t="shared" si="40"/>
        <v>0</v>
      </c>
      <c r="Z35" s="173"/>
      <c r="AA35" s="173"/>
      <c r="AB35" s="173"/>
      <c r="AC35" s="174">
        <f t="shared" si="41"/>
        <v>0</v>
      </c>
      <c r="AD35" s="175"/>
      <c r="AE35" s="175"/>
      <c r="AF35" s="174">
        <f t="shared" si="42"/>
        <v>0</v>
      </c>
      <c r="AG35" s="174"/>
      <c r="AH35" s="175"/>
      <c r="AI35" s="175"/>
      <c r="AJ35" s="174">
        <f t="shared" si="43"/>
        <v>0</v>
      </c>
      <c r="AK35" s="174"/>
      <c r="AL35" s="175"/>
      <c r="AM35" s="175"/>
      <c r="AN35" s="174">
        <f t="shared" si="44"/>
        <v>0</v>
      </c>
      <c r="AO35" s="174"/>
      <c r="AP35" s="175">
        <f t="shared" si="45"/>
        <v>0</v>
      </c>
      <c r="AQ35" s="175">
        <f t="shared" si="45"/>
        <v>0</v>
      </c>
      <c r="AR35" s="174">
        <f t="shared" si="46"/>
        <v>0</v>
      </c>
      <c r="AS35" s="176">
        <f t="shared" si="47"/>
        <v>0</v>
      </c>
      <c r="AT35" s="176"/>
      <c r="AU35" s="175"/>
      <c r="AV35" s="175"/>
      <c r="AW35" s="174">
        <f t="shared" si="48"/>
        <v>0</v>
      </c>
      <c r="AX35" s="175"/>
      <c r="AY35" s="175"/>
      <c r="AZ35" s="174">
        <f t="shared" si="3"/>
        <v>0</v>
      </c>
      <c r="BA35" s="175"/>
      <c r="BB35" s="175"/>
      <c r="BC35" s="174">
        <f t="shared" si="49"/>
        <v>0</v>
      </c>
      <c r="BD35" s="49">
        <f t="shared" si="50"/>
        <v>0</v>
      </c>
      <c r="BE35" s="175">
        <v>0</v>
      </c>
      <c r="BF35" s="175">
        <v>0</v>
      </c>
      <c r="BG35" s="174">
        <f t="shared" si="51"/>
        <v>0</v>
      </c>
      <c r="BH35" s="175"/>
      <c r="BI35" s="175"/>
      <c r="BJ35" s="174">
        <f t="shared" si="52"/>
        <v>0</v>
      </c>
      <c r="BK35" s="175"/>
      <c r="BL35" s="175"/>
      <c r="BM35" s="174">
        <f t="shared" si="53"/>
        <v>0</v>
      </c>
      <c r="BN35" s="45">
        <f t="shared" si="26"/>
        <v>0</v>
      </c>
    </row>
    <row r="36" spans="1:66" s="207" customFormat="1" ht="12.75" hidden="1" customHeight="1" x14ac:dyDescent="0.25">
      <c r="A36" s="203" t="s">
        <v>30</v>
      </c>
      <c r="B36" s="204">
        <v>45</v>
      </c>
      <c r="C36" s="204">
        <v>62</v>
      </c>
      <c r="D36" s="12">
        <f t="shared" si="6"/>
        <v>107</v>
      </c>
      <c r="E36" s="11">
        <f t="shared" si="33"/>
        <v>107</v>
      </c>
      <c r="F36" s="204">
        <v>42</v>
      </c>
      <c r="G36" s="204">
        <v>62</v>
      </c>
      <c r="H36" s="205">
        <f t="shared" si="34"/>
        <v>104</v>
      </c>
      <c r="I36" s="204">
        <v>3</v>
      </c>
      <c r="J36" s="204">
        <v>0</v>
      </c>
      <c r="K36" s="32">
        <f t="shared" si="35"/>
        <v>3</v>
      </c>
      <c r="L36" s="204">
        <v>3</v>
      </c>
      <c r="M36" s="204">
        <v>0</v>
      </c>
      <c r="N36" s="205">
        <f t="shared" si="36"/>
        <v>3</v>
      </c>
      <c r="O36" s="204">
        <v>45</v>
      </c>
      <c r="P36" s="204">
        <v>62</v>
      </c>
      <c r="Q36" s="205">
        <f t="shared" si="37"/>
        <v>107</v>
      </c>
      <c r="R36" s="205">
        <v>45</v>
      </c>
      <c r="S36" s="205">
        <v>62</v>
      </c>
      <c r="T36" s="32">
        <f t="shared" si="11"/>
        <v>107</v>
      </c>
      <c r="U36" s="204">
        <v>0</v>
      </c>
      <c r="V36" s="204">
        <v>0</v>
      </c>
      <c r="W36" s="205">
        <f t="shared" si="38"/>
        <v>0</v>
      </c>
      <c r="X36" s="32">
        <f t="shared" si="39"/>
        <v>107</v>
      </c>
      <c r="Y36" s="145">
        <f t="shared" si="40"/>
        <v>107</v>
      </c>
      <c r="Z36" s="208">
        <v>0</v>
      </c>
      <c r="AA36" s="208">
        <v>0</v>
      </c>
      <c r="AB36" s="208">
        <v>0</v>
      </c>
      <c r="AC36" s="209">
        <f t="shared" si="41"/>
        <v>0</v>
      </c>
      <c r="AD36" s="210">
        <v>0</v>
      </c>
      <c r="AE36" s="210">
        <v>0</v>
      </c>
      <c r="AF36" s="209">
        <f t="shared" si="42"/>
        <v>0</v>
      </c>
      <c r="AG36" s="209">
        <v>0</v>
      </c>
      <c r="AH36" s="210">
        <v>0</v>
      </c>
      <c r="AI36" s="210">
        <v>0</v>
      </c>
      <c r="AJ36" s="209">
        <f t="shared" si="43"/>
        <v>0</v>
      </c>
      <c r="AK36" s="209">
        <v>0</v>
      </c>
      <c r="AL36" s="210">
        <v>56</v>
      </c>
      <c r="AM36" s="210">
        <v>70</v>
      </c>
      <c r="AN36" s="209">
        <f t="shared" si="44"/>
        <v>126</v>
      </c>
      <c r="AO36" s="209">
        <v>4</v>
      </c>
      <c r="AP36" s="210">
        <f t="shared" si="45"/>
        <v>56</v>
      </c>
      <c r="AQ36" s="210">
        <f t="shared" si="45"/>
        <v>70</v>
      </c>
      <c r="AR36" s="209">
        <f t="shared" si="46"/>
        <v>126</v>
      </c>
      <c r="AS36" s="211">
        <f t="shared" si="47"/>
        <v>4</v>
      </c>
      <c r="AT36" s="211">
        <v>0</v>
      </c>
      <c r="AU36" s="210">
        <v>1</v>
      </c>
      <c r="AV36" s="210">
        <v>0</v>
      </c>
      <c r="AW36" s="209">
        <f t="shared" si="48"/>
        <v>1</v>
      </c>
      <c r="AX36" s="46">
        <f t="shared" ref="AX36:AX37" si="62">AH36+AL36</f>
        <v>56</v>
      </c>
      <c r="AY36" s="46">
        <f t="shared" ref="AY36:AY37" si="63">AI36+AM36</f>
        <v>70</v>
      </c>
      <c r="AZ36" s="209">
        <f t="shared" si="3"/>
        <v>126</v>
      </c>
      <c r="BA36" s="210">
        <v>56</v>
      </c>
      <c r="BB36" s="210">
        <v>70</v>
      </c>
      <c r="BC36" s="209">
        <f t="shared" si="49"/>
        <v>126</v>
      </c>
      <c r="BD36" s="49">
        <f t="shared" ref="BD36" si="64">AQ36</f>
        <v>70</v>
      </c>
      <c r="BE36" s="210">
        <v>0</v>
      </c>
      <c r="BF36" s="210">
        <v>0</v>
      </c>
      <c r="BG36" s="209">
        <v>0</v>
      </c>
      <c r="BH36" s="210">
        <v>9</v>
      </c>
      <c r="BI36" s="210">
        <v>6</v>
      </c>
      <c r="BJ36" s="209">
        <f t="shared" si="52"/>
        <v>15</v>
      </c>
      <c r="BK36" s="210">
        <v>56</v>
      </c>
      <c r="BL36" s="210">
        <v>70</v>
      </c>
      <c r="BM36" s="209">
        <f t="shared" si="53"/>
        <v>126</v>
      </c>
      <c r="BN36" s="209">
        <f t="shared" ref="BN36" si="65">AM36+AQ36</f>
        <v>140</v>
      </c>
    </row>
    <row r="37" spans="1:66" ht="12.75" hidden="1" customHeight="1" x14ac:dyDescent="0.25">
      <c r="A37" s="3" t="s">
        <v>31</v>
      </c>
      <c r="B37" s="10">
        <v>74</v>
      </c>
      <c r="C37" s="10">
        <v>102</v>
      </c>
      <c r="D37" s="12">
        <f t="shared" si="6"/>
        <v>176</v>
      </c>
      <c r="E37" s="11">
        <v>176</v>
      </c>
      <c r="F37" s="10">
        <v>48</v>
      </c>
      <c r="G37" s="10">
        <v>81</v>
      </c>
      <c r="H37" s="12">
        <v>129</v>
      </c>
      <c r="I37" s="10">
        <v>26</v>
      </c>
      <c r="J37" s="10">
        <v>21</v>
      </c>
      <c r="K37" s="32">
        <v>47</v>
      </c>
      <c r="L37" s="10">
        <v>14</v>
      </c>
      <c r="M37" s="10">
        <v>7</v>
      </c>
      <c r="N37" s="12">
        <v>21</v>
      </c>
      <c r="O37" s="295">
        <v>0</v>
      </c>
      <c r="P37" s="295">
        <v>0</v>
      </c>
      <c r="Q37" s="52">
        <v>0</v>
      </c>
      <c r="R37" s="12">
        <v>74</v>
      </c>
      <c r="S37" s="12">
        <v>102</v>
      </c>
      <c r="T37" s="32">
        <f t="shared" si="11"/>
        <v>176</v>
      </c>
      <c r="U37" s="10">
        <v>0</v>
      </c>
      <c r="V37" s="10">
        <v>0</v>
      </c>
      <c r="W37" s="12">
        <v>0</v>
      </c>
      <c r="X37" s="32">
        <v>176</v>
      </c>
      <c r="Y37" s="145">
        <v>176</v>
      </c>
      <c r="Z37" s="35">
        <v>124</v>
      </c>
      <c r="AA37" s="35">
        <v>64</v>
      </c>
      <c r="AB37" s="35">
        <v>60</v>
      </c>
      <c r="AC37" s="61">
        <v>124</v>
      </c>
      <c r="AD37" s="46">
        <v>64</v>
      </c>
      <c r="AE37" s="46">
        <v>60</v>
      </c>
      <c r="AF37" s="47">
        <v>124</v>
      </c>
      <c r="AG37" s="47">
        <v>3</v>
      </c>
      <c r="AH37" s="46">
        <v>43</v>
      </c>
      <c r="AI37" s="46">
        <v>57</v>
      </c>
      <c r="AJ37" s="47">
        <v>100</v>
      </c>
      <c r="AK37" s="47">
        <v>3</v>
      </c>
      <c r="AL37" s="46">
        <v>0</v>
      </c>
      <c r="AM37" s="46">
        <v>0</v>
      </c>
      <c r="AN37" s="47">
        <v>0</v>
      </c>
      <c r="AO37" s="47">
        <v>0</v>
      </c>
      <c r="AP37" s="46">
        <v>107</v>
      </c>
      <c r="AQ37" s="46">
        <v>117</v>
      </c>
      <c r="AR37" s="47">
        <v>224</v>
      </c>
      <c r="AS37" s="45">
        <v>6</v>
      </c>
      <c r="AT37" s="45">
        <v>124</v>
      </c>
      <c r="AU37" s="46">
        <v>1</v>
      </c>
      <c r="AV37" s="46">
        <v>0</v>
      </c>
      <c r="AW37" s="47">
        <v>1</v>
      </c>
      <c r="AX37" s="46">
        <f t="shared" si="62"/>
        <v>43</v>
      </c>
      <c r="AY37" s="46">
        <f t="shared" si="63"/>
        <v>57</v>
      </c>
      <c r="AZ37" s="47">
        <f t="shared" si="3"/>
        <v>100</v>
      </c>
      <c r="BA37" s="46">
        <v>37</v>
      </c>
      <c r="BB37" s="46">
        <v>41</v>
      </c>
      <c r="BC37" s="47">
        <f t="shared" si="49"/>
        <v>78</v>
      </c>
      <c r="BD37" s="49">
        <f t="shared" si="50"/>
        <v>0</v>
      </c>
      <c r="BE37" s="46">
        <v>0</v>
      </c>
      <c r="BF37" s="46">
        <v>1</v>
      </c>
      <c r="BG37" s="47">
        <f t="shared" si="51"/>
        <v>1</v>
      </c>
      <c r="BH37" s="46">
        <v>6</v>
      </c>
      <c r="BI37" s="46">
        <v>7</v>
      </c>
      <c r="BJ37" s="47">
        <f t="shared" si="52"/>
        <v>13</v>
      </c>
      <c r="BK37" s="46">
        <v>37</v>
      </c>
      <c r="BL37" s="46">
        <v>41</v>
      </c>
      <c r="BM37" s="47">
        <f t="shared" si="53"/>
        <v>78</v>
      </c>
      <c r="BN37" s="48">
        <f t="shared" si="26"/>
        <v>100</v>
      </c>
    </row>
    <row r="38" spans="1:66" s="216" customFormat="1" ht="12.75" hidden="1" customHeight="1" x14ac:dyDescent="0.25">
      <c r="A38" s="212" t="s">
        <v>32</v>
      </c>
      <c r="B38" s="213">
        <v>119</v>
      </c>
      <c r="C38" s="213">
        <v>149</v>
      </c>
      <c r="D38" s="12">
        <f t="shared" si="6"/>
        <v>268</v>
      </c>
      <c r="E38" s="215">
        <f t="shared" si="33"/>
        <v>268</v>
      </c>
      <c r="F38" s="213">
        <v>78</v>
      </c>
      <c r="G38" s="213">
        <v>113</v>
      </c>
      <c r="H38" s="214">
        <f t="shared" si="34"/>
        <v>191</v>
      </c>
      <c r="I38" s="213">
        <v>41</v>
      </c>
      <c r="J38" s="213">
        <v>36</v>
      </c>
      <c r="K38" s="32">
        <f t="shared" si="35"/>
        <v>77</v>
      </c>
      <c r="L38" s="213">
        <v>7</v>
      </c>
      <c r="M38" s="213">
        <v>7</v>
      </c>
      <c r="N38" s="214">
        <f t="shared" si="36"/>
        <v>14</v>
      </c>
      <c r="O38" s="213">
        <v>38</v>
      </c>
      <c r="P38" s="213">
        <v>50</v>
      </c>
      <c r="Q38" s="214">
        <f t="shared" si="37"/>
        <v>88</v>
      </c>
      <c r="R38" s="214">
        <v>119</v>
      </c>
      <c r="S38" s="214">
        <v>149</v>
      </c>
      <c r="T38" s="32">
        <f t="shared" si="11"/>
        <v>268</v>
      </c>
      <c r="U38" s="213">
        <v>0</v>
      </c>
      <c r="V38" s="213">
        <v>0</v>
      </c>
      <c r="W38" s="214">
        <f t="shared" si="38"/>
        <v>0</v>
      </c>
      <c r="X38" s="32">
        <f t="shared" si="39"/>
        <v>268</v>
      </c>
      <c r="Y38" s="145">
        <f t="shared" si="40"/>
        <v>268</v>
      </c>
      <c r="Z38" s="217">
        <v>89</v>
      </c>
      <c r="AA38" s="217">
        <v>46</v>
      </c>
      <c r="AB38" s="217">
        <v>43</v>
      </c>
      <c r="AC38" s="218">
        <f t="shared" si="41"/>
        <v>89</v>
      </c>
      <c r="AD38" s="219">
        <v>46</v>
      </c>
      <c r="AE38" s="219">
        <v>43</v>
      </c>
      <c r="AF38" s="218">
        <f t="shared" si="42"/>
        <v>89</v>
      </c>
      <c r="AG38" s="218">
        <v>5</v>
      </c>
      <c r="AH38" s="219">
        <v>38</v>
      </c>
      <c r="AI38" s="219">
        <v>46</v>
      </c>
      <c r="AJ38" s="218">
        <v>84</v>
      </c>
      <c r="AK38" s="218">
        <v>4</v>
      </c>
      <c r="AL38" s="219">
        <v>30</v>
      </c>
      <c r="AM38" s="219">
        <v>45</v>
      </c>
      <c r="AN38" s="218">
        <f t="shared" si="44"/>
        <v>75</v>
      </c>
      <c r="AO38" s="218">
        <v>4</v>
      </c>
      <c r="AP38" s="219">
        <f t="shared" si="45"/>
        <v>114</v>
      </c>
      <c r="AQ38" s="219">
        <f t="shared" si="45"/>
        <v>134</v>
      </c>
      <c r="AR38" s="218">
        <f t="shared" si="46"/>
        <v>248</v>
      </c>
      <c r="AS38" s="220">
        <f t="shared" si="47"/>
        <v>13</v>
      </c>
      <c r="AT38" s="220">
        <v>89</v>
      </c>
      <c r="AU38" s="219">
        <v>0</v>
      </c>
      <c r="AV38" s="219">
        <v>0</v>
      </c>
      <c r="AW38" s="218">
        <f t="shared" si="48"/>
        <v>0</v>
      </c>
      <c r="AX38" s="219">
        <v>68</v>
      </c>
      <c r="AY38" s="219">
        <v>91</v>
      </c>
      <c r="AZ38" s="218">
        <f t="shared" si="3"/>
        <v>159</v>
      </c>
      <c r="BA38" s="219">
        <v>30</v>
      </c>
      <c r="BB38" s="219">
        <v>45</v>
      </c>
      <c r="BC38" s="218">
        <f t="shared" si="49"/>
        <v>75</v>
      </c>
      <c r="BD38" s="49">
        <f t="shared" si="50"/>
        <v>75</v>
      </c>
      <c r="BE38" s="219">
        <v>0</v>
      </c>
      <c r="BF38" s="219">
        <v>0</v>
      </c>
      <c r="BG38" s="218">
        <f t="shared" si="51"/>
        <v>0</v>
      </c>
      <c r="BH38" s="219">
        <v>20</v>
      </c>
      <c r="BI38" s="219">
        <v>17</v>
      </c>
      <c r="BJ38" s="218">
        <f t="shared" si="52"/>
        <v>37</v>
      </c>
      <c r="BK38" s="219">
        <v>68</v>
      </c>
      <c r="BL38" s="219">
        <v>91</v>
      </c>
      <c r="BM38" s="218">
        <f t="shared" si="53"/>
        <v>159</v>
      </c>
      <c r="BN38" s="48">
        <f t="shared" si="26"/>
        <v>159</v>
      </c>
    </row>
    <row r="39" spans="1:66" s="129" customFormat="1" ht="12.75" hidden="1" customHeight="1" x14ac:dyDescent="0.25">
      <c r="A39" s="120" t="s">
        <v>33</v>
      </c>
      <c r="B39" s="130">
        <v>106</v>
      </c>
      <c r="C39" s="130">
        <v>131</v>
      </c>
      <c r="D39" s="12">
        <f t="shared" si="6"/>
        <v>237</v>
      </c>
      <c r="E39" s="132">
        <f t="shared" si="33"/>
        <v>237</v>
      </c>
      <c r="F39" s="130">
        <v>90</v>
      </c>
      <c r="G39" s="130">
        <v>125</v>
      </c>
      <c r="H39" s="131">
        <f t="shared" si="34"/>
        <v>215</v>
      </c>
      <c r="I39" s="130">
        <v>16</v>
      </c>
      <c r="J39" s="130">
        <v>6</v>
      </c>
      <c r="K39" s="32">
        <f t="shared" si="35"/>
        <v>22</v>
      </c>
      <c r="L39" s="130">
        <v>15</v>
      </c>
      <c r="M39" s="130">
        <v>2</v>
      </c>
      <c r="N39" s="131">
        <f t="shared" si="36"/>
        <v>17</v>
      </c>
      <c r="O39" s="130">
        <v>100</v>
      </c>
      <c r="P39" s="130">
        <v>121</v>
      </c>
      <c r="Q39" s="131">
        <f t="shared" si="37"/>
        <v>221</v>
      </c>
      <c r="R39" s="131">
        <v>93</v>
      </c>
      <c r="S39" s="131">
        <v>121</v>
      </c>
      <c r="T39" s="32">
        <f t="shared" si="11"/>
        <v>214</v>
      </c>
      <c r="U39" s="130">
        <v>13</v>
      </c>
      <c r="V39" s="130">
        <v>10</v>
      </c>
      <c r="W39" s="131">
        <f t="shared" si="38"/>
        <v>23</v>
      </c>
      <c r="X39" s="32">
        <f t="shared" si="39"/>
        <v>237</v>
      </c>
      <c r="Y39" s="145">
        <f t="shared" si="40"/>
        <v>237</v>
      </c>
      <c r="Z39" s="241">
        <v>360</v>
      </c>
      <c r="AA39" s="241">
        <v>0</v>
      </c>
      <c r="AB39" s="241">
        <v>0</v>
      </c>
      <c r="AC39" s="242">
        <f t="shared" si="41"/>
        <v>0</v>
      </c>
      <c r="AD39" s="243"/>
      <c r="AE39" s="243"/>
      <c r="AF39" s="242">
        <f t="shared" si="42"/>
        <v>0</v>
      </c>
      <c r="AG39" s="242"/>
      <c r="AH39" s="243"/>
      <c r="AI39" s="243"/>
      <c r="AJ39" s="242">
        <f t="shared" ref="AJ39:AJ42" si="66">AH39+AI39</f>
        <v>0</v>
      </c>
      <c r="AK39" s="242"/>
      <c r="AL39" s="243">
        <v>118</v>
      </c>
      <c r="AM39" s="243">
        <v>116</v>
      </c>
      <c r="AN39" s="242">
        <f t="shared" si="44"/>
        <v>234</v>
      </c>
      <c r="AO39" s="242">
        <v>8</v>
      </c>
      <c r="AP39" s="243">
        <f t="shared" si="45"/>
        <v>118</v>
      </c>
      <c r="AQ39" s="243">
        <f t="shared" si="45"/>
        <v>116</v>
      </c>
      <c r="AR39" s="242">
        <f t="shared" si="46"/>
        <v>234</v>
      </c>
      <c r="AS39" s="134">
        <f t="shared" si="47"/>
        <v>8</v>
      </c>
      <c r="AT39" s="134">
        <v>0</v>
      </c>
      <c r="AU39" s="243">
        <v>0</v>
      </c>
      <c r="AV39" s="243">
        <v>0</v>
      </c>
      <c r="AW39" s="243">
        <f t="shared" si="48"/>
        <v>0</v>
      </c>
      <c r="AX39" s="243">
        <v>118</v>
      </c>
      <c r="AY39" s="243">
        <v>116</v>
      </c>
      <c r="AZ39" s="242">
        <f t="shared" si="3"/>
        <v>234</v>
      </c>
      <c r="BA39" s="243">
        <v>118</v>
      </c>
      <c r="BB39" s="243">
        <v>116</v>
      </c>
      <c r="BC39" s="242">
        <f t="shared" si="49"/>
        <v>234</v>
      </c>
      <c r="BD39" s="49">
        <f t="shared" si="50"/>
        <v>234</v>
      </c>
      <c r="BE39" s="243">
        <v>1</v>
      </c>
      <c r="BF39" s="243">
        <v>0</v>
      </c>
      <c r="BG39" s="242">
        <f t="shared" si="51"/>
        <v>1</v>
      </c>
      <c r="BH39" s="243">
        <v>25</v>
      </c>
      <c r="BI39" s="243">
        <v>18</v>
      </c>
      <c r="BJ39" s="242">
        <f t="shared" si="52"/>
        <v>43</v>
      </c>
      <c r="BK39" s="243">
        <v>118</v>
      </c>
      <c r="BL39" s="243">
        <v>116</v>
      </c>
      <c r="BM39" s="242">
        <f t="shared" si="53"/>
        <v>234</v>
      </c>
      <c r="BN39" s="48">
        <f t="shared" si="26"/>
        <v>234</v>
      </c>
    </row>
    <row r="40" spans="1:66" s="274" customFormat="1" ht="12.75" hidden="1" customHeight="1" x14ac:dyDescent="0.25">
      <c r="A40" s="271" t="s">
        <v>34</v>
      </c>
      <c r="B40" s="272"/>
      <c r="C40" s="272"/>
      <c r="D40" s="12">
        <f t="shared" si="6"/>
        <v>0</v>
      </c>
      <c r="E40" s="273">
        <f t="shared" si="33"/>
        <v>0</v>
      </c>
      <c r="F40" s="272"/>
      <c r="G40" s="272"/>
      <c r="H40" s="275">
        <f t="shared" si="34"/>
        <v>0</v>
      </c>
      <c r="I40" s="272"/>
      <c r="J40" s="272"/>
      <c r="K40" s="32">
        <f t="shared" si="35"/>
        <v>0</v>
      </c>
      <c r="L40" s="272"/>
      <c r="M40" s="272"/>
      <c r="N40" s="275">
        <f t="shared" si="36"/>
        <v>0</v>
      </c>
      <c r="O40" s="272"/>
      <c r="P40" s="272"/>
      <c r="Q40" s="275">
        <f t="shared" si="37"/>
        <v>0</v>
      </c>
      <c r="R40" s="275"/>
      <c r="S40" s="275"/>
      <c r="T40" s="32">
        <f t="shared" si="11"/>
        <v>0</v>
      </c>
      <c r="U40" s="272"/>
      <c r="V40" s="272"/>
      <c r="W40" s="275">
        <f t="shared" si="38"/>
        <v>0</v>
      </c>
      <c r="X40" s="32">
        <f t="shared" si="39"/>
        <v>0</v>
      </c>
      <c r="Y40" s="145">
        <f t="shared" si="40"/>
        <v>0</v>
      </c>
      <c r="Z40" s="35"/>
      <c r="AA40" s="35"/>
      <c r="AB40" s="35"/>
      <c r="AC40" s="47">
        <f t="shared" si="41"/>
        <v>0</v>
      </c>
      <c r="AD40" s="46"/>
      <c r="AE40" s="46"/>
      <c r="AF40" s="47">
        <f t="shared" si="42"/>
        <v>0</v>
      </c>
      <c r="AG40" s="47"/>
      <c r="AH40" s="46"/>
      <c r="AI40" s="46"/>
      <c r="AJ40" s="47">
        <f t="shared" si="66"/>
        <v>0</v>
      </c>
      <c r="AK40" s="47"/>
      <c r="AL40" s="46"/>
      <c r="AM40" s="46"/>
      <c r="AN40" s="47">
        <f t="shared" si="44"/>
        <v>0</v>
      </c>
      <c r="AO40" s="47"/>
      <c r="AP40" s="46">
        <f t="shared" si="45"/>
        <v>0</v>
      </c>
      <c r="AQ40" s="46">
        <f t="shared" si="45"/>
        <v>0</v>
      </c>
      <c r="AR40" s="47">
        <f t="shared" si="46"/>
        <v>0</v>
      </c>
      <c r="AS40" s="45">
        <f t="shared" si="47"/>
        <v>0</v>
      </c>
      <c r="AT40" s="45"/>
      <c r="AU40" s="46"/>
      <c r="AV40" s="46"/>
      <c r="AW40" s="47">
        <f t="shared" si="48"/>
        <v>0</v>
      </c>
      <c r="AX40" s="46"/>
      <c r="AY40" s="46"/>
      <c r="AZ40" s="47">
        <f t="shared" si="3"/>
        <v>0</v>
      </c>
      <c r="BA40" s="46"/>
      <c r="BB40" s="46"/>
      <c r="BC40" s="47">
        <f t="shared" si="49"/>
        <v>0</v>
      </c>
      <c r="BD40" s="49">
        <f t="shared" si="50"/>
        <v>0</v>
      </c>
      <c r="BE40" s="46"/>
      <c r="BF40" s="46"/>
      <c r="BG40" s="47">
        <f t="shared" si="51"/>
        <v>0</v>
      </c>
      <c r="BH40" s="46"/>
      <c r="BI40" s="46"/>
      <c r="BJ40" s="47">
        <f t="shared" si="52"/>
        <v>0</v>
      </c>
      <c r="BK40" s="46"/>
      <c r="BL40" s="46"/>
      <c r="BM40" s="47">
        <f t="shared" si="53"/>
        <v>0</v>
      </c>
      <c r="BN40" s="48">
        <f t="shared" si="26"/>
        <v>0</v>
      </c>
    </row>
    <row r="41" spans="1:66" ht="12.75" hidden="1" customHeight="1" x14ac:dyDescent="0.25">
      <c r="A41" s="3" t="s">
        <v>35</v>
      </c>
      <c r="B41" s="10"/>
      <c r="C41" s="10"/>
      <c r="D41" s="12">
        <f t="shared" si="6"/>
        <v>0</v>
      </c>
      <c r="E41" s="11">
        <f t="shared" si="33"/>
        <v>0</v>
      </c>
      <c r="F41" s="10"/>
      <c r="G41" s="10"/>
      <c r="H41" s="12">
        <f t="shared" si="34"/>
        <v>0</v>
      </c>
      <c r="I41" s="10"/>
      <c r="J41" s="10"/>
      <c r="K41" s="32">
        <f t="shared" si="35"/>
        <v>0</v>
      </c>
      <c r="L41" s="10"/>
      <c r="M41" s="10"/>
      <c r="N41" s="12">
        <f t="shared" si="36"/>
        <v>0</v>
      </c>
      <c r="O41" s="10"/>
      <c r="P41" s="10"/>
      <c r="Q41" s="12">
        <f t="shared" si="37"/>
        <v>0</v>
      </c>
      <c r="R41" s="12"/>
      <c r="S41" s="12"/>
      <c r="T41" s="32">
        <f t="shared" si="11"/>
        <v>0</v>
      </c>
      <c r="U41" s="10"/>
      <c r="V41" s="10"/>
      <c r="W41" s="12">
        <f t="shared" si="38"/>
        <v>0</v>
      </c>
      <c r="X41" s="32">
        <f t="shared" si="39"/>
        <v>0</v>
      </c>
      <c r="Y41" s="145">
        <f t="shared" si="40"/>
        <v>0</v>
      </c>
      <c r="Z41" s="35"/>
      <c r="AA41" s="35"/>
      <c r="AB41" s="35"/>
      <c r="AC41" s="47">
        <f t="shared" si="41"/>
        <v>0</v>
      </c>
      <c r="AD41" s="46"/>
      <c r="AE41" s="46"/>
      <c r="AF41" s="47">
        <f t="shared" si="42"/>
        <v>0</v>
      </c>
      <c r="AG41" s="47"/>
      <c r="AH41" s="46"/>
      <c r="AI41" s="46"/>
      <c r="AJ41" s="47">
        <f t="shared" si="66"/>
        <v>0</v>
      </c>
      <c r="AK41" s="47"/>
      <c r="AL41" s="46"/>
      <c r="AM41" s="46"/>
      <c r="AN41" s="47">
        <f t="shared" si="44"/>
        <v>0</v>
      </c>
      <c r="AO41" s="47"/>
      <c r="AP41" s="46">
        <v>0</v>
      </c>
      <c r="AQ41" s="46">
        <f t="shared" si="45"/>
        <v>0</v>
      </c>
      <c r="AR41" s="47">
        <f t="shared" si="46"/>
        <v>0</v>
      </c>
      <c r="AS41" s="45">
        <f t="shared" si="47"/>
        <v>0</v>
      </c>
      <c r="AT41" s="45"/>
      <c r="AU41" s="46"/>
      <c r="AV41" s="46"/>
      <c r="AW41" s="47">
        <f t="shared" si="48"/>
        <v>0</v>
      </c>
      <c r="AX41" s="46"/>
      <c r="AY41" s="46"/>
      <c r="AZ41" s="47">
        <f t="shared" si="3"/>
        <v>0</v>
      </c>
      <c r="BA41" s="46"/>
      <c r="BB41" s="46"/>
      <c r="BC41" s="47">
        <f t="shared" si="49"/>
        <v>0</v>
      </c>
      <c r="BD41" s="49">
        <f t="shared" si="50"/>
        <v>0</v>
      </c>
      <c r="BE41" s="46">
        <v>0</v>
      </c>
      <c r="BF41" s="46">
        <v>0</v>
      </c>
      <c r="BG41" s="47">
        <f t="shared" si="51"/>
        <v>0</v>
      </c>
      <c r="BH41" s="46"/>
      <c r="BI41" s="46"/>
      <c r="BJ41" s="47">
        <f t="shared" si="52"/>
        <v>0</v>
      </c>
      <c r="BK41" s="46"/>
      <c r="BL41" s="46"/>
      <c r="BM41" s="47">
        <f t="shared" si="53"/>
        <v>0</v>
      </c>
      <c r="BN41" s="47">
        <f t="shared" si="26"/>
        <v>0</v>
      </c>
    </row>
    <row r="42" spans="1:66" s="198" customFormat="1" ht="12.75" hidden="1" customHeight="1" x14ac:dyDescent="0.25">
      <c r="A42" s="194" t="s">
        <v>36</v>
      </c>
      <c r="B42" s="195">
        <v>46</v>
      </c>
      <c r="C42" s="195">
        <v>54</v>
      </c>
      <c r="D42" s="12">
        <f t="shared" si="6"/>
        <v>100</v>
      </c>
      <c r="E42" s="197">
        <f t="shared" si="33"/>
        <v>100</v>
      </c>
      <c r="F42" s="195">
        <v>28</v>
      </c>
      <c r="G42" s="195">
        <v>40</v>
      </c>
      <c r="H42" s="196">
        <f t="shared" si="34"/>
        <v>68</v>
      </c>
      <c r="I42" s="195">
        <v>18</v>
      </c>
      <c r="J42" s="195">
        <v>14</v>
      </c>
      <c r="K42" s="32">
        <f t="shared" si="35"/>
        <v>32</v>
      </c>
      <c r="L42" s="195">
        <v>12</v>
      </c>
      <c r="M42" s="195">
        <v>9</v>
      </c>
      <c r="N42" s="196">
        <f t="shared" si="36"/>
        <v>21</v>
      </c>
      <c r="O42" s="195">
        <v>28</v>
      </c>
      <c r="P42" s="195">
        <v>36</v>
      </c>
      <c r="Q42" s="196">
        <f t="shared" si="37"/>
        <v>64</v>
      </c>
      <c r="R42" s="196">
        <v>44</v>
      </c>
      <c r="S42" s="196">
        <v>53</v>
      </c>
      <c r="T42" s="32">
        <f t="shared" si="11"/>
        <v>97</v>
      </c>
      <c r="U42" s="195">
        <v>2</v>
      </c>
      <c r="V42" s="195">
        <v>1</v>
      </c>
      <c r="W42" s="196">
        <f t="shared" si="38"/>
        <v>3</v>
      </c>
      <c r="X42" s="32">
        <f t="shared" si="39"/>
        <v>100</v>
      </c>
      <c r="Y42" s="145">
        <f t="shared" si="40"/>
        <v>100</v>
      </c>
      <c r="Z42" s="199">
        <v>0</v>
      </c>
      <c r="AA42" s="199">
        <v>0</v>
      </c>
      <c r="AB42" s="199">
        <v>0</v>
      </c>
      <c r="AC42" s="200">
        <f t="shared" si="41"/>
        <v>0</v>
      </c>
      <c r="AD42" s="201">
        <v>0</v>
      </c>
      <c r="AE42" s="201">
        <v>0</v>
      </c>
      <c r="AF42" s="200">
        <f t="shared" si="42"/>
        <v>0</v>
      </c>
      <c r="AG42" s="200">
        <v>0</v>
      </c>
      <c r="AH42" s="201">
        <v>0</v>
      </c>
      <c r="AI42" s="201">
        <v>0</v>
      </c>
      <c r="AJ42" s="200">
        <f t="shared" si="66"/>
        <v>0</v>
      </c>
      <c r="AK42" s="200">
        <v>0</v>
      </c>
      <c r="AL42" s="201">
        <v>57</v>
      </c>
      <c r="AM42" s="201">
        <v>48</v>
      </c>
      <c r="AN42" s="200">
        <f t="shared" si="44"/>
        <v>105</v>
      </c>
      <c r="AO42" s="200">
        <v>5</v>
      </c>
      <c r="AP42" s="201">
        <f t="shared" ref="AP42:AQ42" si="67">AD42+AH42+AL42</f>
        <v>57</v>
      </c>
      <c r="AQ42" s="201">
        <f t="shared" si="67"/>
        <v>48</v>
      </c>
      <c r="AR42" s="200">
        <f t="shared" si="46"/>
        <v>105</v>
      </c>
      <c r="AS42" s="202">
        <f t="shared" si="47"/>
        <v>5</v>
      </c>
      <c r="AT42" s="202">
        <v>0</v>
      </c>
      <c r="AU42" s="201">
        <v>2</v>
      </c>
      <c r="AV42" s="201">
        <v>2</v>
      </c>
      <c r="AW42" s="200">
        <f t="shared" si="48"/>
        <v>4</v>
      </c>
      <c r="AX42" s="201">
        <v>57</v>
      </c>
      <c r="AY42" s="201">
        <v>48</v>
      </c>
      <c r="AZ42" s="200">
        <f t="shared" si="3"/>
        <v>105</v>
      </c>
      <c r="BA42" s="201">
        <v>29</v>
      </c>
      <c r="BB42" s="201">
        <v>53</v>
      </c>
      <c r="BC42" s="200">
        <f t="shared" si="49"/>
        <v>82</v>
      </c>
      <c r="BD42" s="49">
        <f t="shared" si="50"/>
        <v>105</v>
      </c>
      <c r="BE42" s="201">
        <v>0</v>
      </c>
      <c r="BF42" s="201">
        <v>1</v>
      </c>
      <c r="BG42" s="200">
        <f t="shared" si="51"/>
        <v>1</v>
      </c>
      <c r="BH42" s="201">
        <v>14</v>
      </c>
      <c r="BI42" s="201">
        <v>4</v>
      </c>
      <c r="BJ42" s="200">
        <f t="shared" si="52"/>
        <v>18</v>
      </c>
      <c r="BK42" s="201">
        <v>57</v>
      </c>
      <c r="BL42" s="201">
        <v>48</v>
      </c>
      <c r="BM42" s="200">
        <f t="shared" si="53"/>
        <v>105</v>
      </c>
      <c r="BN42" s="200">
        <f t="shared" si="26"/>
        <v>105</v>
      </c>
    </row>
    <row r="43" spans="1:66" s="146" customFormat="1" ht="12.75" hidden="1" customHeight="1" x14ac:dyDescent="0.25">
      <c r="A43" s="142" t="s">
        <v>37</v>
      </c>
      <c r="B43" s="470"/>
      <c r="C43" s="470"/>
      <c r="D43" s="12">
        <f t="shared" si="6"/>
        <v>0</v>
      </c>
      <c r="E43" s="144">
        <f>H43+K43</f>
        <v>0</v>
      </c>
      <c r="F43" s="143"/>
      <c r="G43" s="143"/>
      <c r="H43" s="144">
        <f t="shared" si="34"/>
        <v>0</v>
      </c>
      <c r="I43" s="143"/>
      <c r="J43" s="143"/>
      <c r="K43" s="32">
        <f t="shared" si="35"/>
        <v>0</v>
      </c>
      <c r="L43" s="143"/>
      <c r="M43" s="143"/>
      <c r="N43" s="144">
        <f t="shared" si="36"/>
        <v>0</v>
      </c>
      <c r="O43" s="143"/>
      <c r="P43" s="143"/>
      <c r="Q43" s="144">
        <f t="shared" si="37"/>
        <v>0</v>
      </c>
      <c r="R43" s="143"/>
      <c r="S43" s="143"/>
      <c r="T43" s="32">
        <f t="shared" si="11"/>
        <v>0</v>
      </c>
      <c r="U43" s="143">
        <v>0</v>
      </c>
      <c r="V43" s="143">
        <v>0</v>
      </c>
      <c r="W43" s="144">
        <f t="shared" ref="W43:W60" si="68">U43+V43</f>
        <v>0</v>
      </c>
      <c r="X43" s="32">
        <f t="shared" si="39"/>
        <v>0</v>
      </c>
      <c r="Y43" s="145">
        <f t="shared" si="40"/>
        <v>0</v>
      </c>
      <c r="Z43" s="35"/>
      <c r="AA43" s="35"/>
      <c r="AB43" s="35"/>
      <c r="AC43" s="47">
        <f t="shared" si="41"/>
        <v>0</v>
      </c>
      <c r="AD43" s="46"/>
      <c r="AE43" s="46"/>
      <c r="AF43" s="47">
        <f t="shared" si="42"/>
        <v>0</v>
      </c>
      <c r="AG43" s="47"/>
      <c r="AH43" s="46"/>
      <c r="AI43" s="46"/>
      <c r="AJ43" s="47">
        <f t="shared" si="43"/>
        <v>0</v>
      </c>
      <c r="AK43" s="47"/>
      <c r="AL43" s="46"/>
      <c r="AM43" s="46"/>
      <c r="AN43" s="47">
        <f t="shared" si="44"/>
        <v>0</v>
      </c>
      <c r="AO43" s="47"/>
      <c r="AP43" s="46">
        <f t="shared" si="45"/>
        <v>0</v>
      </c>
      <c r="AQ43" s="46">
        <f t="shared" si="45"/>
        <v>0</v>
      </c>
      <c r="AR43" s="47">
        <f t="shared" si="46"/>
        <v>0</v>
      </c>
      <c r="AS43" s="45">
        <f t="shared" si="47"/>
        <v>0</v>
      </c>
      <c r="AT43" s="45"/>
      <c r="AU43" s="46"/>
      <c r="AV43" s="46"/>
      <c r="AW43" s="47">
        <f t="shared" si="48"/>
        <v>0</v>
      </c>
      <c r="AX43" s="46"/>
      <c r="AY43" s="46"/>
      <c r="AZ43" s="47">
        <f t="shared" si="3"/>
        <v>0</v>
      </c>
      <c r="BA43" s="46"/>
      <c r="BB43" s="46"/>
      <c r="BC43" s="47">
        <f t="shared" si="49"/>
        <v>0</v>
      </c>
      <c r="BD43" s="49">
        <f t="shared" si="50"/>
        <v>0</v>
      </c>
      <c r="BE43" s="46">
        <v>0</v>
      </c>
      <c r="BF43" s="46">
        <v>1</v>
      </c>
      <c r="BG43" s="47">
        <f t="shared" si="51"/>
        <v>1</v>
      </c>
      <c r="BH43" s="46"/>
      <c r="BI43" s="46"/>
      <c r="BJ43" s="47">
        <f t="shared" si="52"/>
        <v>0</v>
      </c>
      <c r="BK43" s="46"/>
      <c r="BL43" s="46"/>
      <c r="BM43" s="47">
        <f t="shared" si="53"/>
        <v>0</v>
      </c>
      <c r="BN43" s="49">
        <f t="shared" si="26"/>
        <v>0</v>
      </c>
    </row>
    <row r="44" spans="1:66" ht="12.75" hidden="1" customHeight="1" x14ac:dyDescent="0.25">
      <c r="A44" s="3" t="s">
        <v>38</v>
      </c>
      <c r="B44" s="469"/>
      <c r="C44" s="469"/>
      <c r="D44" s="12">
        <f t="shared" si="6"/>
        <v>0</v>
      </c>
      <c r="E44" s="11">
        <f t="shared" si="33"/>
        <v>0</v>
      </c>
      <c r="F44" s="10"/>
      <c r="G44" s="10"/>
      <c r="H44" s="12">
        <f t="shared" si="34"/>
        <v>0</v>
      </c>
      <c r="I44" s="10"/>
      <c r="J44" s="10"/>
      <c r="K44" s="32">
        <f t="shared" si="35"/>
        <v>0</v>
      </c>
      <c r="L44" s="10"/>
      <c r="M44" s="10"/>
      <c r="N44" s="12">
        <f t="shared" si="36"/>
        <v>0</v>
      </c>
      <c r="O44" s="10"/>
      <c r="P44" s="10"/>
      <c r="Q44" s="12">
        <f t="shared" si="37"/>
        <v>0</v>
      </c>
      <c r="R44" s="12"/>
      <c r="S44" s="12"/>
      <c r="T44" s="32">
        <f t="shared" si="11"/>
        <v>0</v>
      </c>
      <c r="U44" s="10">
        <v>0</v>
      </c>
      <c r="V44" s="10">
        <v>0</v>
      </c>
      <c r="W44" s="12">
        <f t="shared" si="68"/>
        <v>0</v>
      </c>
      <c r="X44" s="32">
        <f t="shared" si="39"/>
        <v>0</v>
      </c>
      <c r="Y44" s="145">
        <f t="shared" si="40"/>
        <v>0</v>
      </c>
      <c r="Z44" s="35"/>
      <c r="AA44" s="35"/>
      <c r="AB44" s="35"/>
      <c r="AC44" s="47">
        <f t="shared" si="41"/>
        <v>0</v>
      </c>
      <c r="AD44" s="46"/>
      <c r="AE44" s="46"/>
      <c r="AF44" s="47">
        <f t="shared" si="42"/>
        <v>0</v>
      </c>
      <c r="AG44" s="47"/>
      <c r="AH44" s="46"/>
      <c r="AI44" s="46"/>
      <c r="AJ44" s="47">
        <f t="shared" si="43"/>
        <v>0</v>
      </c>
      <c r="AK44" s="47"/>
      <c r="AL44" s="46"/>
      <c r="AM44" s="46"/>
      <c r="AN44" s="47">
        <f t="shared" si="44"/>
        <v>0</v>
      </c>
      <c r="AO44" s="47"/>
      <c r="AP44" s="46">
        <f>AD44+AH44+AL44</f>
        <v>0</v>
      </c>
      <c r="AQ44" s="46">
        <f t="shared" si="45"/>
        <v>0</v>
      </c>
      <c r="AR44" s="47">
        <f t="shared" si="46"/>
        <v>0</v>
      </c>
      <c r="AS44" s="45">
        <f t="shared" si="47"/>
        <v>0</v>
      </c>
      <c r="AT44" s="45"/>
      <c r="AU44" s="46"/>
      <c r="AV44" s="46"/>
      <c r="AW44" s="47">
        <f t="shared" si="48"/>
        <v>0</v>
      </c>
      <c r="AX44" s="46"/>
      <c r="AY44" s="46"/>
      <c r="AZ44" s="47">
        <f t="shared" si="3"/>
        <v>0</v>
      </c>
      <c r="BA44" s="46"/>
      <c r="BB44" s="46"/>
      <c r="BC44" s="47">
        <f t="shared" si="49"/>
        <v>0</v>
      </c>
      <c r="BD44" s="49">
        <f t="shared" si="50"/>
        <v>0</v>
      </c>
      <c r="BE44" s="46">
        <v>0</v>
      </c>
      <c r="BF44" s="46">
        <v>0</v>
      </c>
      <c r="BG44" s="47">
        <f t="shared" si="51"/>
        <v>0</v>
      </c>
      <c r="BH44" s="46"/>
      <c r="BI44" s="46"/>
      <c r="BJ44" s="47">
        <f t="shared" si="52"/>
        <v>0</v>
      </c>
      <c r="BK44" s="46"/>
      <c r="BL44" s="46"/>
      <c r="BM44" s="47">
        <f t="shared" si="53"/>
        <v>0</v>
      </c>
      <c r="BN44" s="49">
        <f t="shared" si="26"/>
        <v>0</v>
      </c>
    </row>
    <row r="45" spans="1:66" s="60" customFormat="1" ht="12.75" hidden="1" customHeight="1" x14ac:dyDescent="0.25">
      <c r="A45" s="56" t="s">
        <v>39</v>
      </c>
      <c r="B45" s="471"/>
      <c r="C45" s="471"/>
      <c r="D45" s="12">
        <f t="shared" si="6"/>
        <v>0</v>
      </c>
      <c r="E45" s="59">
        <f t="shared" si="33"/>
        <v>0</v>
      </c>
      <c r="F45" s="57"/>
      <c r="G45" s="57"/>
      <c r="H45" s="58">
        <f t="shared" si="34"/>
        <v>0</v>
      </c>
      <c r="I45" s="57"/>
      <c r="J45" s="57"/>
      <c r="K45" s="32">
        <f t="shared" si="35"/>
        <v>0</v>
      </c>
      <c r="L45" s="57"/>
      <c r="M45" s="57"/>
      <c r="N45" s="58">
        <f t="shared" si="36"/>
        <v>0</v>
      </c>
      <c r="O45" s="57"/>
      <c r="P45" s="57"/>
      <c r="Q45" s="58">
        <f t="shared" si="37"/>
        <v>0</v>
      </c>
      <c r="R45" s="58"/>
      <c r="S45" s="58"/>
      <c r="T45" s="32">
        <f t="shared" si="11"/>
        <v>0</v>
      </c>
      <c r="U45" s="57">
        <v>0</v>
      </c>
      <c r="V45" s="57">
        <v>0</v>
      </c>
      <c r="W45" s="58">
        <f t="shared" si="68"/>
        <v>0</v>
      </c>
      <c r="X45" s="32">
        <f t="shared" si="39"/>
        <v>0</v>
      </c>
      <c r="Y45" s="145">
        <f t="shared" si="40"/>
        <v>0</v>
      </c>
      <c r="Z45" s="35"/>
      <c r="AA45" s="35"/>
      <c r="AB45" s="35"/>
      <c r="AC45" s="47">
        <f t="shared" si="41"/>
        <v>0</v>
      </c>
      <c r="AD45" s="46"/>
      <c r="AE45" s="46"/>
      <c r="AF45" s="47">
        <f t="shared" si="42"/>
        <v>0</v>
      </c>
      <c r="AG45" s="47"/>
      <c r="AH45" s="46"/>
      <c r="AI45" s="46"/>
      <c r="AJ45" s="47">
        <f t="shared" si="43"/>
        <v>0</v>
      </c>
      <c r="AK45" s="47"/>
      <c r="AL45" s="46"/>
      <c r="AM45" s="46"/>
      <c r="AN45" s="47">
        <f t="shared" si="44"/>
        <v>0</v>
      </c>
      <c r="AO45" s="47"/>
      <c r="AP45" s="46">
        <f t="shared" si="45"/>
        <v>0</v>
      </c>
      <c r="AQ45" s="46">
        <f t="shared" si="45"/>
        <v>0</v>
      </c>
      <c r="AR45" s="47">
        <f t="shared" si="46"/>
        <v>0</v>
      </c>
      <c r="AS45" s="45">
        <f t="shared" si="47"/>
        <v>0</v>
      </c>
      <c r="AT45" s="45"/>
      <c r="AU45" s="46"/>
      <c r="AV45" s="46"/>
      <c r="AW45" s="47">
        <f t="shared" si="48"/>
        <v>0</v>
      </c>
      <c r="AX45" s="46"/>
      <c r="AY45" s="46"/>
      <c r="AZ45" s="47">
        <f t="shared" si="3"/>
        <v>0</v>
      </c>
      <c r="BA45" s="46"/>
      <c r="BB45" s="46"/>
      <c r="BC45" s="47">
        <f t="shared" si="49"/>
        <v>0</v>
      </c>
      <c r="BD45" s="49">
        <f t="shared" si="50"/>
        <v>0</v>
      </c>
      <c r="BE45" s="46">
        <v>0</v>
      </c>
      <c r="BF45" s="46">
        <v>0</v>
      </c>
      <c r="BG45" s="47">
        <f t="shared" si="51"/>
        <v>0</v>
      </c>
      <c r="BH45" s="46"/>
      <c r="BI45" s="46"/>
      <c r="BJ45" s="47">
        <f t="shared" si="52"/>
        <v>0</v>
      </c>
      <c r="BK45" s="46"/>
      <c r="BL45" s="46"/>
      <c r="BM45" s="47">
        <f t="shared" si="53"/>
        <v>0</v>
      </c>
      <c r="BN45" s="49">
        <f t="shared" si="26"/>
        <v>0</v>
      </c>
    </row>
    <row r="46" spans="1:66" ht="12.75" hidden="1" customHeight="1" x14ac:dyDescent="0.25">
      <c r="A46" s="3" t="s">
        <v>40</v>
      </c>
      <c r="B46" s="10"/>
      <c r="C46" s="10"/>
      <c r="D46" s="12">
        <f t="shared" si="6"/>
        <v>0</v>
      </c>
      <c r="E46" s="11">
        <f t="shared" si="33"/>
        <v>0</v>
      </c>
      <c r="F46" s="10"/>
      <c r="G46" s="10"/>
      <c r="H46" s="12">
        <f t="shared" si="34"/>
        <v>0</v>
      </c>
      <c r="I46" s="10"/>
      <c r="J46" s="10"/>
      <c r="K46" s="32">
        <f t="shared" si="35"/>
        <v>0</v>
      </c>
      <c r="L46" s="10"/>
      <c r="M46" s="10"/>
      <c r="N46" s="12">
        <f t="shared" si="36"/>
        <v>0</v>
      </c>
      <c r="O46" s="10"/>
      <c r="P46" s="10"/>
      <c r="Q46" s="12">
        <f t="shared" si="37"/>
        <v>0</v>
      </c>
      <c r="R46" s="12"/>
      <c r="S46" s="12"/>
      <c r="T46" s="32">
        <f t="shared" si="11"/>
        <v>0</v>
      </c>
      <c r="U46" s="10"/>
      <c r="V46" s="10"/>
      <c r="W46" s="12">
        <f t="shared" si="68"/>
        <v>0</v>
      </c>
      <c r="X46" s="32">
        <f t="shared" si="39"/>
        <v>0</v>
      </c>
      <c r="Y46" s="145">
        <f t="shared" si="40"/>
        <v>0</v>
      </c>
      <c r="Z46" s="35"/>
      <c r="AA46" s="35"/>
      <c r="AB46" s="35"/>
      <c r="AC46" s="47">
        <f t="shared" si="41"/>
        <v>0</v>
      </c>
      <c r="AD46" s="46"/>
      <c r="AE46" s="46"/>
      <c r="AF46" s="47">
        <f t="shared" si="42"/>
        <v>0</v>
      </c>
      <c r="AG46" s="47"/>
      <c r="AH46" s="46"/>
      <c r="AI46" s="46"/>
      <c r="AJ46" s="47">
        <f t="shared" si="43"/>
        <v>0</v>
      </c>
      <c r="AK46" s="47"/>
      <c r="AL46" s="46"/>
      <c r="AM46" s="46"/>
      <c r="AN46" s="47">
        <f t="shared" si="44"/>
        <v>0</v>
      </c>
      <c r="AO46" s="47"/>
      <c r="AP46" s="46">
        <f t="shared" si="45"/>
        <v>0</v>
      </c>
      <c r="AQ46" s="46">
        <f t="shared" si="45"/>
        <v>0</v>
      </c>
      <c r="AR46" s="47">
        <f t="shared" si="46"/>
        <v>0</v>
      </c>
      <c r="AS46" s="45">
        <f t="shared" si="47"/>
        <v>0</v>
      </c>
      <c r="AT46" s="45"/>
      <c r="AU46" s="46"/>
      <c r="AV46" s="46"/>
      <c r="AW46" s="47">
        <f t="shared" si="48"/>
        <v>0</v>
      </c>
      <c r="AX46" s="46"/>
      <c r="AY46" s="46"/>
      <c r="AZ46" s="47">
        <f t="shared" si="3"/>
        <v>0</v>
      </c>
      <c r="BA46" s="46"/>
      <c r="BB46" s="46"/>
      <c r="BC46" s="47">
        <f t="shared" si="49"/>
        <v>0</v>
      </c>
      <c r="BD46" s="49">
        <f t="shared" si="50"/>
        <v>0</v>
      </c>
      <c r="BE46" s="46">
        <v>0</v>
      </c>
      <c r="BF46" s="46">
        <v>0</v>
      </c>
      <c r="BG46" s="47">
        <f t="shared" si="51"/>
        <v>0</v>
      </c>
      <c r="BH46" s="46"/>
      <c r="BI46" s="46"/>
      <c r="BJ46" s="47">
        <f t="shared" si="52"/>
        <v>0</v>
      </c>
      <c r="BK46" s="46"/>
      <c r="BL46" s="46"/>
      <c r="BM46" s="47">
        <f t="shared" si="53"/>
        <v>0</v>
      </c>
      <c r="BN46" s="49">
        <f t="shared" si="26"/>
        <v>0</v>
      </c>
    </row>
    <row r="47" spans="1:66" ht="12.75" hidden="1" customHeight="1" x14ac:dyDescent="0.25">
      <c r="A47" s="3" t="s">
        <v>41</v>
      </c>
      <c r="B47" s="10"/>
      <c r="C47" s="10"/>
      <c r="D47" s="12">
        <f t="shared" si="6"/>
        <v>0</v>
      </c>
      <c r="E47" s="11">
        <f t="shared" si="33"/>
        <v>0</v>
      </c>
      <c r="F47" s="10"/>
      <c r="G47" s="10"/>
      <c r="H47" s="12">
        <f t="shared" si="34"/>
        <v>0</v>
      </c>
      <c r="I47" s="10"/>
      <c r="J47" s="10"/>
      <c r="K47" s="32">
        <f t="shared" si="35"/>
        <v>0</v>
      </c>
      <c r="L47" s="10"/>
      <c r="M47" s="10"/>
      <c r="N47" s="12">
        <f t="shared" si="36"/>
        <v>0</v>
      </c>
      <c r="O47" s="10"/>
      <c r="P47" s="10"/>
      <c r="Q47" s="12">
        <f t="shared" si="37"/>
        <v>0</v>
      </c>
      <c r="R47" s="12"/>
      <c r="S47" s="12"/>
      <c r="T47" s="32">
        <f t="shared" si="11"/>
        <v>0</v>
      </c>
      <c r="U47" s="10"/>
      <c r="V47" s="10"/>
      <c r="W47" s="12">
        <f t="shared" si="68"/>
        <v>0</v>
      </c>
      <c r="X47" s="32">
        <f t="shared" si="39"/>
        <v>0</v>
      </c>
      <c r="Y47" s="145">
        <f t="shared" si="40"/>
        <v>0</v>
      </c>
      <c r="Z47" s="35"/>
      <c r="AA47" s="35"/>
      <c r="AB47" s="35"/>
      <c r="AC47" s="47">
        <f t="shared" si="41"/>
        <v>0</v>
      </c>
      <c r="AD47" s="46"/>
      <c r="AE47" s="46"/>
      <c r="AF47" s="47">
        <f t="shared" si="42"/>
        <v>0</v>
      </c>
      <c r="AG47" s="47"/>
      <c r="AH47" s="46"/>
      <c r="AI47" s="46"/>
      <c r="AJ47" s="47">
        <f>AH47+AI47</f>
        <v>0</v>
      </c>
      <c r="AK47" s="47"/>
      <c r="AL47" s="46"/>
      <c r="AM47" s="46"/>
      <c r="AN47" s="47">
        <f t="shared" si="44"/>
        <v>0</v>
      </c>
      <c r="AO47" s="47"/>
      <c r="AP47" s="46">
        <f t="shared" si="45"/>
        <v>0</v>
      </c>
      <c r="AQ47" s="46">
        <f t="shared" si="45"/>
        <v>0</v>
      </c>
      <c r="AR47" s="47">
        <f t="shared" si="46"/>
        <v>0</v>
      </c>
      <c r="AS47" s="45">
        <f t="shared" si="47"/>
        <v>0</v>
      </c>
      <c r="AT47" s="45"/>
      <c r="AU47" s="46"/>
      <c r="AV47" s="46"/>
      <c r="AW47" s="47">
        <f t="shared" si="48"/>
        <v>0</v>
      </c>
      <c r="AX47" s="46"/>
      <c r="AY47" s="46"/>
      <c r="AZ47" s="47">
        <f t="shared" si="3"/>
        <v>0</v>
      </c>
      <c r="BA47" s="46"/>
      <c r="BB47" s="46"/>
      <c r="BC47" s="47">
        <f t="shared" si="49"/>
        <v>0</v>
      </c>
      <c r="BD47" s="49">
        <f t="shared" si="50"/>
        <v>0</v>
      </c>
      <c r="BE47" s="46">
        <v>0</v>
      </c>
      <c r="BF47" s="46">
        <v>0</v>
      </c>
      <c r="BG47" s="47">
        <f t="shared" si="51"/>
        <v>0</v>
      </c>
      <c r="BH47" s="46"/>
      <c r="BI47" s="46"/>
      <c r="BJ47" s="47">
        <f t="shared" si="52"/>
        <v>0</v>
      </c>
      <c r="BK47" s="46"/>
      <c r="BL47" s="46"/>
      <c r="BM47" s="47">
        <f t="shared" si="53"/>
        <v>0</v>
      </c>
      <c r="BN47" s="49">
        <f t="shared" si="26"/>
        <v>0</v>
      </c>
    </row>
    <row r="48" spans="1:66" ht="12.75" hidden="1" customHeight="1" x14ac:dyDescent="0.25">
      <c r="A48" s="3" t="s">
        <v>42</v>
      </c>
      <c r="B48" s="10"/>
      <c r="C48" s="10"/>
      <c r="D48" s="12">
        <f t="shared" si="6"/>
        <v>0</v>
      </c>
      <c r="E48" s="11">
        <f t="shared" si="33"/>
        <v>0</v>
      </c>
      <c r="F48" s="10"/>
      <c r="G48" s="10"/>
      <c r="H48" s="12">
        <f t="shared" si="34"/>
        <v>0</v>
      </c>
      <c r="I48" s="10"/>
      <c r="J48" s="10"/>
      <c r="K48" s="32">
        <f t="shared" si="35"/>
        <v>0</v>
      </c>
      <c r="L48" s="10"/>
      <c r="M48" s="10"/>
      <c r="N48" s="12">
        <f t="shared" si="36"/>
        <v>0</v>
      </c>
      <c r="O48" s="10"/>
      <c r="P48" s="10"/>
      <c r="Q48" s="12">
        <f t="shared" si="37"/>
        <v>0</v>
      </c>
      <c r="R48" s="12"/>
      <c r="S48" s="12"/>
      <c r="T48" s="32">
        <f t="shared" si="11"/>
        <v>0</v>
      </c>
      <c r="U48" s="10"/>
      <c r="V48" s="10"/>
      <c r="W48" s="12">
        <f t="shared" si="68"/>
        <v>0</v>
      </c>
      <c r="X48" s="32">
        <f t="shared" si="39"/>
        <v>0</v>
      </c>
      <c r="Y48" s="145">
        <f t="shared" si="40"/>
        <v>0</v>
      </c>
      <c r="Z48" s="35"/>
      <c r="AA48" s="35"/>
      <c r="AB48" s="35"/>
      <c r="AC48" s="47">
        <f t="shared" si="41"/>
        <v>0</v>
      </c>
      <c r="AD48" s="46"/>
      <c r="AE48" s="46"/>
      <c r="AF48" s="47">
        <f t="shared" si="42"/>
        <v>0</v>
      </c>
      <c r="AG48" s="47"/>
      <c r="AH48" s="46"/>
      <c r="AI48" s="46"/>
      <c r="AJ48" s="47">
        <f t="shared" si="43"/>
        <v>0</v>
      </c>
      <c r="AK48" s="47"/>
      <c r="AL48" s="46"/>
      <c r="AM48" s="46"/>
      <c r="AN48" s="47">
        <f t="shared" si="44"/>
        <v>0</v>
      </c>
      <c r="AO48" s="47"/>
      <c r="AP48" s="46">
        <v>0</v>
      </c>
      <c r="AQ48" s="46">
        <f t="shared" si="45"/>
        <v>0</v>
      </c>
      <c r="AR48" s="47">
        <f t="shared" si="46"/>
        <v>0</v>
      </c>
      <c r="AS48" s="45">
        <f t="shared" si="47"/>
        <v>0</v>
      </c>
      <c r="AT48" s="45"/>
      <c r="AU48" s="46"/>
      <c r="AV48" s="46"/>
      <c r="AW48" s="47">
        <f t="shared" si="48"/>
        <v>0</v>
      </c>
      <c r="AX48" s="46"/>
      <c r="AY48" s="46"/>
      <c r="AZ48" s="47">
        <f t="shared" si="3"/>
        <v>0</v>
      </c>
      <c r="BA48" s="46"/>
      <c r="BB48" s="46"/>
      <c r="BC48" s="47">
        <f t="shared" si="49"/>
        <v>0</v>
      </c>
      <c r="BD48" s="49">
        <f t="shared" si="50"/>
        <v>0</v>
      </c>
      <c r="BE48" s="46"/>
      <c r="BF48" s="46"/>
      <c r="BG48" s="47">
        <f t="shared" si="51"/>
        <v>0</v>
      </c>
      <c r="BH48" s="46"/>
      <c r="BI48" s="46"/>
      <c r="BJ48" s="47">
        <f t="shared" si="52"/>
        <v>0</v>
      </c>
      <c r="BK48" s="46"/>
      <c r="BL48" s="46"/>
      <c r="BM48" s="47">
        <f t="shared" si="53"/>
        <v>0</v>
      </c>
      <c r="BN48" s="49">
        <f t="shared" si="26"/>
        <v>0</v>
      </c>
    </row>
    <row r="49" spans="1:66" ht="12.75" hidden="1" customHeight="1" x14ac:dyDescent="0.25">
      <c r="A49" s="3" t="s">
        <v>43</v>
      </c>
      <c r="B49" s="10"/>
      <c r="C49" s="10"/>
      <c r="D49" s="12">
        <f t="shared" si="6"/>
        <v>0</v>
      </c>
      <c r="E49" s="11">
        <f t="shared" si="33"/>
        <v>0</v>
      </c>
      <c r="F49" s="10"/>
      <c r="G49" s="10"/>
      <c r="H49" s="12">
        <f t="shared" si="34"/>
        <v>0</v>
      </c>
      <c r="I49" s="10"/>
      <c r="J49" s="10"/>
      <c r="K49" s="32">
        <f t="shared" si="35"/>
        <v>0</v>
      </c>
      <c r="L49" s="10"/>
      <c r="M49" s="10"/>
      <c r="N49" s="12">
        <f t="shared" si="36"/>
        <v>0</v>
      </c>
      <c r="O49" s="10"/>
      <c r="P49" s="10"/>
      <c r="Q49" s="12">
        <f t="shared" si="37"/>
        <v>0</v>
      </c>
      <c r="R49" s="12"/>
      <c r="S49" s="12"/>
      <c r="T49" s="32">
        <f t="shared" si="11"/>
        <v>0</v>
      </c>
      <c r="U49" s="10"/>
      <c r="V49" s="10"/>
      <c r="W49" s="12">
        <f t="shared" si="68"/>
        <v>0</v>
      </c>
      <c r="X49" s="32">
        <f t="shared" si="39"/>
        <v>0</v>
      </c>
      <c r="Y49" s="145">
        <f t="shared" si="40"/>
        <v>0</v>
      </c>
      <c r="Z49" s="35"/>
      <c r="AA49" s="35"/>
      <c r="AB49" s="35"/>
      <c r="AC49" s="47">
        <f t="shared" si="41"/>
        <v>0</v>
      </c>
      <c r="AD49" s="46"/>
      <c r="AE49" s="46"/>
      <c r="AF49" s="47">
        <f t="shared" si="42"/>
        <v>0</v>
      </c>
      <c r="AG49" s="47"/>
      <c r="AH49" s="46"/>
      <c r="AI49" s="46"/>
      <c r="AJ49" s="47">
        <f t="shared" si="43"/>
        <v>0</v>
      </c>
      <c r="AK49" s="47"/>
      <c r="AL49" s="46"/>
      <c r="AM49" s="46"/>
      <c r="AN49" s="47">
        <f t="shared" si="44"/>
        <v>0</v>
      </c>
      <c r="AO49" s="47"/>
      <c r="AP49" s="46">
        <f t="shared" si="45"/>
        <v>0</v>
      </c>
      <c r="AQ49" s="46">
        <f t="shared" si="45"/>
        <v>0</v>
      </c>
      <c r="AR49" s="47">
        <f t="shared" si="46"/>
        <v>0</v>
      </c>
      <c r="AS49" s="45">
        <f t="shared" si="47"/>
        <v>0</v>
      </c>
      <c r="AT49" s="45"/>
      <c r="AU49" s="46"/>
      <c r="AV49" s="46"/>
      <c r="AW49" s="47">
        <v>0</v>
      </c>
      <c r="AX49" s="46"/>
      <c r="AY49" s="46"/>
      <c r="AZ49" s="47">
        <f t="shared" si="3"/>
        <v>0</v>
      </c>
      <c r="BA49" s="46"/>
      <c r="BB49" s="46"/>
      <c r="BC49" s="47">
        <f t="shared" si="49"/>
        <v>0</v>
      </c>
      <c r="BD49" s="49">
        <f t="shared" si="50"/>
        <v>0</v>
      </c>
      <c r="BE49" s="46">
        <v>0</v>
      </c>
      <c r="BF49" s="46">
        <v>0</v>
      </c>
      <c r="BG49" s="47">
        <f t="shared" si="51"/>
        <v>0</v>
      </c>
      <c r="BH49" s="46"/>
      <c r="BI49" s="46"/>
      <c r="BJ49" s="47">
        <f t="shared" si="52"/>
        <v>0</v>
      </c>
      <c r="BK49" s="46"/>
      <c r="BL49" s="46"/>
      <c r="BM49" s="47">
        <f t="shared" si="53"/>
        <v>0</v>
      </c>
      <c r="BN49" s="49">
        <f t="shared" si="26"/>
        <v>0</v>
      </c>
    </row>
    <row r="50" spans="1:66" ht="12.75" hidden="1" customHeight="1" x14ac:dyDescent="0.25">
      <c r="A50" s="3" t="s">
        <v>44</v>
      </c>
      <c r="B50" s="10"/>
      <c r="C50" s="10"/>
      <c r="D50" s="12">
        <f t="shared" si="6"/>
        <v>0</v>
      </c>
      <c r="E50" s="11">
        <f t="shared" si="33"/>
        <v>0</v>
      </c>
      <c r="F50" s="10"/>
      <c r="G50" s="10"/>
      <c r="H50" s="12">
        <f t="shared" si="34"/>
        <v>0</v>
      </c>
      <c r="I50" s="10"/>
      <c r="J50" s="10"/>
      <c r="K50" s="32">
        <f t="shared" si="35"/>
        <v>0</v>
      </c>
      <c r="L50" s="10"/>
      <c r="M50" s="10"/>
      <c r="N50" s="12">
        <f t="shared" si="36"/>
        <v>0</v>
      </c>
      <c r="O50" s="10"/>
      <c r="P50" s="10"/>
      <c r="Q50" s="12">
        <f t="shared" si="37"/>
        <v>0</v>
      </c>
      <c r="R50" s="12"/>
      <c r="S50" s="12"/>
      <c r="T50" s="32">
        <f t="shared" si="11"/>
        <v>0</v>
      </c>
      <c r="U50" s="10"/>
      <c r="V50" s="10"/>
      <c r="W50" s="12">
        <f t="shared" si="68"/>
        <v>0</v>
      </c>
      <c r="X50" s="32">
        <f t="shared" si="39"/>
        <v>0</v>
      </c>
      <c r="Y50" s="145">
        <f t="shared" si="40"/>
        <v>0</v>
      </c>
      <c r="Z50" s="35"/>
      <c r="AA50" s="35"/>
      <c r="AB50" s="35"/>
      <c r="AC50" s="47">
        <f t="shared" si="41"/>
        <v>0</v>
      </c>
      <c r="AD50" s="46"/>
      <c r="AE50" s="46"/>
      <c r="AF50" s="47">
        <f t="shared" si="42"/>
        <v>0</v>
      </c>
      <c r="AG50" s="47"/>
      <c r="AH50" s="46"/>
      <c r="AI50" s="46"/>
      <c r="AJ50" s="47">
        <f t="shared" si="43"/>
        <v>0</v>
      </c>
      <c r="AK50" s="47"/>
      <c r="AL50" s="46"/>
      <c r="AM50" s="46"/>
      <c r="AN50" s="47">
        <f t="shared" si="44"/>
        <v>0</v>
      </c>
      <c r="AO50" s="47"/>
      <c r="AP50" s="46">
        <f t="shared" si="45"/>
        <v>0</v>
      </c>
      <c r="AQ50" s="46">
        <f t="shared" si="45"/>
        <v>0</v>
      </c>
      <c r="AR50" s="47">
        <f t="shared" si="46"/>
        <v>0</v>
      </c>
      <c r="AS50" s="45">
        <f t="shared" si="47"/>
        <v>0</v>
      </c>
      <c r="AT50" s="45"/>
      <c r="AU50" s="46"/>
      <c r="AV50" s="46"/>
      <c r="AW50" s="47">
        <f t="shared" si="48"/>
        <v>0</v>
      </c>
      <c r="AX50" s="46"/>
      <c r="AY50" s="46"/>
      <c r="AZ50" s="47">
        <f t="shared" si="3"/>
        <v>0</v>
      </c>
      <c r="BA50" s="46"/>
      <c r="BB50" s="46"/>
      <c r="BC50" s="47">
        <f t="shared" si="49"/>
        <v>0</v>
      </c>
      <c r="BD50" s="49">
        <f t="shared" si="50"/>
        <v>0</v>
      </c>
      <c r="BE50" s="46">
        <v>0</v>
      </c>
      <c r="BF50" s="46">
        <v>0</v>
      </c>
      <c r="BG50" s="47">
        <f t="shared" si="51"/>
        <v>0</v>
      </c>
      <c r="BH50" s="46"/>
      <c r="BI50" s="46"/>
      <c r="BJ50" s="47">
        <f t="shared" si="52"/>
        <v>0</v>
      </c>
      <c r="BK50" s="46"/>
      <c r="BL50" s="46"/>
      <c r="BM50" s="47">
        <f t="shared" si="53"/>
        <v>0</v>
      </c>
      <c r="BN50" s="49">
        <f t="shared" si="26"/>
        <v>0</v>
      </c>
    </row>
    <row r="51" spans="1:66" ht="12.75" hidden="1" customHeight="1" x14ac:dyDescent="0.25">
      <c r="A51" s="3" t="s">
        <v>45</v>
      </c>
      <c r="B51" s="10"/>
      <c r="C51" s="10"/>
      <c r="D51" s="12">
        <f t="shared" si="6"/>
        <v>0</v>
      </c>
      <c r="E51" s="11">
        <f t="shared" si="33"/>
        <v>0</v>
      </c>
      <c r="F51" s="10"/>
      <c r="G51" s="10"/>
      <c r="H51" s="12">
        <f t="shared" si="34"/>
        <v>0</v>
      </c>
      <c r="I51" s="10"/>
      <c r="J51" s="10"/>
      <c r="K51" s="32">
        <f t="shared" si="35"/>
        <v>0</v>
      </c>
      <c r="L51" s="10"/>
      <c r="M51" s="10"/>
      <c r="N51" s="12">
        <f t="shared" si="36"/>
        <v>0</v>
      </c>
      <c r="O51" s="10"/>
      <c r="P51" s="10"/>
      <c r="Q51" s="12">
        <f t="shared" si="37"/>
        <v>0</v>
      </c>
      <c r="R51" s="12"/>
      <c r="S51" s="12"/>
      <c r="T51" s="32">
        <f t="shared" si="11"/>
        <v>0</v>
      </c>
      <c r="U51" s="10"/>
      <c r="V51" s="10"/>
      <c r="W51" s="12">
        <f t="shared" si="68"/>
        <v>0</v>
      </c>
      <c r="X51" s="32">
        <f t="shared" si="39"/>
        <v>0</v>
      </c>
      <c r="Y51" s="145">
        <f t="shared" si="40"/>
        <v>0</v>
      </c>
      <c r="Z51" s="35"/>
      <c r="AA51" s="35"/>
      <c r="AB51" s="35"/>
      <c r="AC51" s="47">
        <f t="shared" si="41"/>
        <v>0</v>
      </c>
      <c r="AD51" s="46"/>
      <c r="AE51" s="46"/>
      <c r="AF51" s="47">
        <f t="shared" si="42"/>
        <v>0</v>
      </c>
      <c r="AG51" s="47"/>
      <c r="AH51" s="46"/>
      <c r="AI51" s="46"/>
      <c r="AJ51" s="47">
        <f t="shared" si="43"/>
        <v>0</v>
      </c>
      <c r="AK51" s="47"/>
      <c r="AL51" s="46"/>
      <c r="AM51" s="46"/>
      <c r="AN51" s="47">
        <f t="shared" si="44"/>
        <v>0</v>
      </c>
      <c r="AO51" s="47"/>
      <c r="AP51" s="46">
        <f t="shared" si="45"/>
        <v>0</v>
      </c>
      <c r="AQ51" s="46">
        <f t="shared" si="45"/>
        <v>0</v>
      </c>
      <c r="AR51" s="47">
        <f t="shared" si="46"/>
        <v>0</v>
      </c>
      <c r="AS51" s="45">
        <f t="shared" si="47"/>
        <v>0</v>
      </c>
      <c r="AT51" s="45"/>
      <c r="AU51" s="46"/>
      <c r="AV51" s="46"/>
      <c r="AW51" s="47">
        <v>0</v>
      </c>
      <c r="AX51" s="46"/>
      <c r="AY51" s="46"/>
      <c r="AZ51" s="47">
        <f t="shared" si="3"/>
        <v>0</v>
      </c>
      <c r="BA51" s="46"/>
      <c r="BB51" s="46"/>
      <c r="BC51" s="47">
        <f t="shared" si="49"/>
        <v>0</v>
      </c>
      <c r="BD51" s="49">
        <f t="shared" si="50"/>
        <v>0</v>
      </c>
      <c r="BE51" s="46">
        <v>0</v>
      </c>
      <c r="BF51" s="46">
        <v>0</v>
      </c>
      <c r="BG51" s="47">
        <f t="shared" si="51"/>
        <v>0</v>
      </c>
      <c r="BH51" s="46"/>
      <c r="BI51" s="46"/>
      <c r="BJ51" s="47">
        <f t="shared" si="52"/>
        <v>0</v>
      </c>
      <c r="BK51" s="46"/>
      <c r="BL51" s="46"/>
      <c r="BM51" s="47">
        <f t="shared" si="53"/>
        <v>0</v>
      </c>
      <c r="BN51" s="49">
        <f t="shared" si="26"/>
        <v>0</v>
      </c>
    </row>
    <row r="52" spans="1:66" s="100" customFormat="1" ht="12.75" hidden="1" customHeight="1" x14ac:dyDescent="0.25">
      <c r="A52" s="96" t="s">
        <v>46</v>
      </c>
      <c r="B52" s="97"/>
      <c r="C52" s="97"/>
      <c r="D52" s="12">
        <f t="shared" si="6"/>
        <v>0</v>
      </c>
      <c r="E52" s="99">
        <f t="shared" si="33"/>
        <v>0</v>
      </c>
      <c r="F52" s="97"/>
      <c r="G52" s="97"/>
      <c r="H52" s="98">
        <f t="shared" si="34"/>
        <v>0</v>
      </c>
      <c r="I52" s="97"/>
      <c r="J52" s="97"/>
      <c r="K52" s="32">
        <f t="shared" si="35"/>
        <v>0</v>
      </c>
      <c r="L52" s="97"/>
      <c r="M52" s="97"/>
      <c r="N52" s="98">
        <f t="shared" si="36"/>
        <v>0</v>
      </c>
      <c r="O52" s="97"/>
      <c r="P52" s="97"/>
      <c r="Q52" s="98">
        <f t="shared" si="37"/>
        <v>0</v>
      </c>
      <c r="R52" s="98"/>
      <c r="S52" s="98"/>
      <c r="T52" s="32">
        <f t="shared" si="11"/>
        <v>0</v>
      </c>
      <c r="U52" s="97"/>
      <c r="V52" s="97"/>
      <c r="W52" s="98">
        <f t="shared" si="68"/>
        <v>0</v>
      </c>
      <c r="X52" s="32">
        <f t="shared" si="39"/>
        <v>0</v>
      </c>
      <c r="Y52" s="145">
        <f t="shared" si="40"/>
        <v>0</v>
      </c>
      <c r="Z52" s="35"/>
      <c r="AA52" s="35"/>
      <c r="AB52" s="35"/>
      <c r="AC52" s="47">
        <f t="shared" si="41"/>
        <v>0</v>
      </c>
      <c r="AD52" s="46"/>
      <c r="AE52" s="46"/>
      <c r="AF52" s="47">
        <f t="shared" si="42"/>
        <v>0</v>
      </c>
      <c r="AG52" s="47"/>
      <c r="AH52" s="46"/>
      <c r="AI52" s="46"/>
      <c r="AJ52" s="47">
        <f t="shared" si="43"/>
        <v>0</v>
      </c>
      <c r="AK52" s="47"/>
      <c r="AL52" s="46"/>
      <c r="AM52" s="46"/>
      <c r="AN52" s="47">
        <f t="shared" si="44"/>
        <v>0</v>
      </c>
      <c r="AO52" s="47"/>
      <c r="AP52" s="46">
        <f t="shared" si="45"/>
        <v>0</v>
      </c>
      <c r="AQ52" s="46">
        <f t="shared" si="45"/>
        <v>0</v>
      </c>
      <c r="AR52" s="47">
        <f t="shared" si="46"/>
        <v>0</v>
      </c>
      <c r="AS52" s="45">
        <f t="shared" si="47"/>
        <v>0</v>
      </c>
      <c r="AT52" s="45"/>
      <c r="AU52" s="46"/>
      <c r="AV52" s="46"/>
      <c r="AW52" s="47">
        <f t="shared" si="48"/>
        <v>0</v>
      </c>
      <c r="AX52" s="46"/>
      <c r="AY52" s="46"/>
      <c r="AZ52" s="47">
        <f t="shared" si="3"/>
        <v>0</v>
      </c>
      <c r="BA52" s="46"/>
      <c r="BB52" s="46"/>
      <c r="BC52" s="47">
        <f t="shared" si="49"/>
        <v>0</v>
      </c>
      <c r="BD52" s="49">
        <f t="shared" si="50"/>
        <v>0</v>
      </c>
      <c r="BE52" s="46">
        <v>0</v>
      </c>
      <c r="BF52" s="46">
        <v>0</v>
      </c>
      <c r="BG52" s="47">
        <f t="shared" si="51"/>
        <v>0</v>
      </c>
      <c r="BH52" s="46"/>
      <c r="BI52" s="46"/>
      <c r="BJ52" s="47">
        <f t="shared" si="52"/>
        <v>0</v>
      </c>
      <c r="BK52" s="46"/>
      <c r="BL52" s="46"/>
      <c r="BM52" s="47">
        <f t="shared" si="53"/>
        <v>0</v>
      </c>
      <c r="BN52" s="49">
        <f t="shared" si="26"/>
        <v>0</v>
      </c>
    </row>
    <row r="53" spans="1:66" ht="12.75" hidden="1" customHeight="1" x14ac:dyDescent="0.25">
      <c r="A53" s="3" t="s">
        <v>47</v>
      </c>
      <c r="B53" s="10"/>
      <c r="C53" s="10"/>
      <c r="D53" s="12">
        <f t="shared" si="6"/>
        <v>0</v>
      </c>
      <c r="E53" s="11">
        <f t="shared" si="33"/>
        <v>0</v>
      </c>
      <c r="F53" s="10"/>
      <c r="G53" s="10"/>
      <c r="H53" s="12">
        <f t="shared" si="34"/>
        <v>0</v>
      </c>
      <c r="I53" s="10"/>
      <c r="J53" s="10"/>
      <c r="K53" s="32">
        <f t="shared" si="35"/>
        <v>0</v>
      </c>
      <c r="L53" s="10"/>
      <c r="M53" s="10"/>
      <c r="N53" s="12">
        <f t="shared" si="36"/>
        <v>0</v>
      </c>
      <c r="O53" s="10"/>
      <c r="P53" s="10"/>
      <c r="Q53" s="12">
        <f t="shared" si="37"/>
        <v>0</v>
      </c>
      <c r="R53" s="12"/>
      <c r="S53" s="12"/>
      <c r="T53" s="32">
        <f t="shared" si="11"/>
        <v>0</v>
      </c>
      <c r="U53" s="10"/>
      <c r="V53" s="10"/>
      <c r="W53" s="12">
        <f t="shared" si="68"/>
        <v>0</v>
      </c>
      <c r="X53" s="32">
        <f t="shared" si="39"/>
        <v>0</v>
      </c>
      <c r="Y53" s="145">
        <f t="shared" si="40"/>
        <v>0</v>
      </c>
      <c r="Z53" s="35"/>
      <c r="AA53" s="35"/>
      <c r="AB53" s="35"/>
      <c r="AC53" s="47">
        <f t="shared" si="41"/>
        <v>0</v>
      </c>
      <c r="AD53" s="46"/>
      <c r="AE53" s="46"/>
      <c r="AF53" s="47">
        <f t="shared" si="42"/>
        <v>0</v>
      </c>
      <c r="AG53" s="47"/>
      <c r="AH53" s="46"/>
      <c r="AI53" s="46"/>
      <c r="AJ53" s="47">
        <f t="shared" si="43"/>
        <v>0</v>
      </c>
      <c r="AK53" s="47"/>
      <c r="AL53" s="46"/>
      <c r="AM53" s="46"/>
      <c r="AN53" s="47">
        <f t="shared" si="44"/>
        <v>0</v>
      </c>
      <c r="AO53" s="47"/>
      <c r="AP53" s="46">
        <v>0</v>
      </c>
      <c r="AQ53" s="46">
        <f t="shared" si="45"/>
        <v>0</v>
      </c>
      <c r="AR53" s="47">
        <f t="shared" si="46"/>
        <v>0</v>
      </c>
      <c r="AS53" s="45">
        <f t="shared" si="47"/>
        <v>0</v>
      </c>
      <c r="AT53" s="45"/>
      <c r="AU53" s="46"/>
      <c r="AV53" s="46"/>
      <c r="AW53" s="47">
        <f t="shared" si="48"/>
        <v>0</v>
      </c>
      <c r="AX53" s="46"/>
      <c r="AY53" s="46"/>
      <c r="AZ53" s="47">
        <f t="shared" si="3"/>
        <v>0</v>
      </c>
      <c r="BA53" s="46"/>
      <c r="BB53" s="46"/>
      <c r="BC53" s="47">
        <f t="shared" si="49"/>
        <v>0</v>
      </c>
      <c r="BD53" s="49">
        <f t="shared" si="50"/>
        <v>0</v>
      </c>
      <c r="BE53" s="46">
        <v>0</v>
      </c>
      <c r="BF53" s="46">
        <v>0</v>
      </c>
      <c r="BG53" s="47">
        <f t="shared" si="51"/>
        <v>0</v>
      </c>
      <c r="BH53" s="46"/>
      <c r="BI53" s="46"/>
      <c r="BJ53" s="47">
        <f t="shared" si="52"/>
        <v>0</v>
      </c>
      <c r="BK53" s="46"/>
      <c r="BL53" s="46"/>
      <c r="BM53" s="47">
        <f t="shared" si="53"/>
        <v>0</v>
      </c>
      <c r="BN53" s="49">
        <f t="shared" si="26"/>
        <v>0</v>
      </c>
    </row>
    <row r="54" spans="1:66" s="66" customFormat="1" ht="12.75" hidden="1" customHeight="1" x14ac:dyDescent="0.25">
      <c r="A54" s="62" t="s">
        <v>48</v>
      </c>
      <c r="B54" s="63"/>
      <c r="C54" s="63"/>
      <c r="D54" s="12">
        <f t="shared" si="6"/>
        <v>0</v>
      </c>
      <c r="E54" s="65">
        <f t="shared" si="33"/>
        <v>0</v>
      </c>
      <c r="F54" s="63"/>
      <c r="G54" s="63"/>
      <c r="H54" s="64">
        <f t="shared" si="34"/>
        <v>0</v>
      </c>
      <c r="I54" s="63"/>
      <c r="J54" s="63"/>
      <c r="K54" s="32">
        <f t="shared" si="35"/>
        <v>0</v>
      </c>
      <c r="L54" s="63"/>
      <c r="M54" s="63"/>
      <c r="N54" s="64">
        <f t="shared" si="36"/>
        <v>0</v>
      </c>
      <c r="O54" s="63"/>
      <c r="P54" s="63"/>
      <c r="Q54" s="64">
        <f t="shared" si="37"/>
        <v>0</v>
      </c>
      <c r="R54" s="64"/>
      <c r="S54" s="64"/>
      <c r="T54" s="32">
        <f t="shared" si="11"/>
        <v>0</v>
      </c>
      <c r="U54" s="63"/>
      <c r="V54" s="63"/>
      <c r="W54" s="64">
        <f t="shared" si="68"/>
        <v>0</v>
      </c>
      <c r="X54" s="32">
        <f t="shared" si="39"/>
        <v>0</v>
      </c>
      <c r="Y54" s="145">
        <f t="shared" si="40"/>
        <v>0</v>
      </c>
      <c r="Z54" s="35"/>
      <c r="AA54" s="35"/>
      <c r="AB54" s="35"/>
      <c r="AC54" s="67">
        <f t="shared" si="41"/>
        <v>0</v>
      </c>
      <c r="AD54" s="46"/>
      <c r="AE54" s="46"/>
      <c r="AF54" s="47">
        <f t="shared" si="42"/>
        <v>0</v>
      </c>
      <c r="AG54" s="47"/>
      <c r="AH54" s="46"/>
      <c r="AI54" s="46"/>
      <c r="AJ54" s="47">
        <f t="shared" si="43"/>
        <v>0</v>
      </c>
      <c r="AK54" s="47"/>
      <c r="AL54" s="46"/>
      <c r="AM54" s="46"/>
      <c r="AN54" s="47">
        <f t="shared" si="44"/>
        <v>0</v>
      </c>
      <c r="AO54" s="47"/>
      <c r="AP54" s="46">
        <f t="shared" si="45"/>
        <v>0</v>
      </c>
      <c r="AQ54" s="46">
        <f t="shared" si="45"/>
        <v>0</v>
      </c>
      <c r="AR54" s="47">
        <f t="shared" si="46"/>
        <v>0</v>
      </c>
      <c r="AS54" s="45">
        <f t="shared" si="47"/>
        <v>0</v>
      </c>
      <c r="AT54" s="45"/>
      <c r="AU54" s="46"/>
      <c r="AV54" s="46"/>
      <c r="AW54" s="47">
        <f t="shared" si="48"/>
        <v>0</v>
      </c>
      <c r="AX54" s="46"/>
      <c r="AY54" s="46"/>
      <c r="AZ54" s="47">
        <f t="shared" si="3"/>
        <v>0</v>
      </c>
      <c r="BA54" s="46"/>
      <c r="BB54" s="46"/>
      <c r="BC54" s="47">
        <f t="shared" si="49"/>
        <v>0</v>
      </c>
      <c r="BD54" s="49">
        <f t="shared" si="50"/>
        <v>0</v>
      </c>
      <c r="BE54" s="46"/>
      <c r="BF54" s="46"/>
      <c r="BG54" s="47">
        <f t="shared" si="51"/>
        <v>0</v>
      </c>
      <c r="BH54" s="46"/>
      <c r="BI54" s="46"/>
      <c r="BJ54" s="47">
        <f t="shared" si="52"/>
        <v>0</v>
      </c>
      <c r="BK54" s="46"/>
      <c r="BL54" s="46"/>
      <c r="BM54" s="47">
        <f t="shared" si="53"/>
        <v>0</v>
      </c>
      <c r="BN54" s="49">
        <f t="shared" si="26"/>
        <v>0</v>
      </c>
    </row>
    <row r="55" spans="1:66" ht="10.5" customHeight="1" x14ac:dyDescent="0.25">
      <c r="A55" s="3" t="s">
        <v>49</v>
      </c>
      <c r="B55" s="10"/>
      <c r="C55" s="10"/>
      <c r="D55" s="12">
        <f t="shared" si="6"/>
        <v>0</v>
      </c>
      <c r="E55" s="11"/>
      <c r="F55" s="10"/>
      <c r="G55" s="10"/>
      <c r="H55" s="12">
        <f t="shared" si="34"/>
        <v>0</v>
      </c>
      <c r="I55" s="10">
        <v>0</v>
      </c>
      <c r="J55" s="10">
        <v>0</v>
      </c>
      <c r="K55" s="32">
        <f t="shared" si="35"/>
        <v>0</v>
      </c>
      <c r="L55" s="10">
        <v>0</v>
      </c>
      <c r="M55" s="10">
        <v>0</v>
      </c>
      <c r="N55" s="12">
        <f t="shared" si="36"/>
        <v>0</v>
      </c>
      <c r="O55" s="10"/>
      <c r="P55" s="10"/>
      <c r="Q55" s="12">
        <f t="shared" si="37"/>
        <v>0</v>
      </c>
      <c r="R55" s="10"/>
      <c r="S55" s="10"/>
      <c r="T55" s="32">
        <f t="shared" si="11"/>
        <v>0</v>
      </c>
      <c r="U55" s="10">
        <v>0</v>
      </c>
      <c r="V55" s="10">
        <v>0</v>
      </c>
      <c r="W55" s="12">
        <f t="shared" si="68"/>
        <v>0</v>
      </c>
      <c r="X55" s="32">
        <f t="shared" si="39"/>
        <v>0</v>
      </c>
      <c r="Y55" s="145">
        <f t="shared" si="40"/>
        <v>0</v>
      </c>
      <c r="Z55" s="77"/>
      <c r="AA55" s="77"/>
      <c r="AB55" s="77"/>
      <c r="AC55" s="47">
        <f t="shared" si="41"/>
        <v>0</v>
      </c>
      <c r="AD55" s="46"/>
      <c r="AE55" s="46"/>
      <c r="AF55" s="47">
        <f t="shared" si="42"/>
        <v>0</v>
      </c>
      <c r="AG55" s="46"/>
      <c r="AH55" s="46"/>
      <c r="AI55" s="46"/>
      <c r="AJ55" s="47">
        <f t="shared" si="43"/>
        <v>0</v>
      </c>
      <c r="AK55" s="46"/>
      <c r="AL55" s="46">
        <v>35</v>
      </c>
      <c r="AM55" s="46">
        <v>34</v>
      </c>
      <c r="AN55" s="47">
        <f t="shared" si="44"/>
        <v>69</v>
      </c>
      <c r="AO55" s="47">
        <v>2</v>
      </c>
      <c r="AP55" s="46">
        <f t="shared" si="45"/>
        <v>35</v>
      </c>
      <c r="AQ55" s="46">
        <f t="shared" si="45"/>
        <v>34</v>
      </c>
      <c r="AR55" s="47">
        <f t="shared" si="46"/>
        <v>69</v>
      </c>
      <c r="AS55" s="45">
        <f t="shared" si="47"/>
        <v>2</v>
      </c>
      <c r="AT55" s="45"/>
      <c r="AU55" s="46">
        <v>0</v>
      </c>
      <c r="AV55" s="46">
        <v>0</v>
      </c>
      <c r="AW55" s="47">
        <f t="shared" si="48"/>
        <v>0</v>
      </c>
      <c r="AX55" s="46"/>
      <c r="AY55" s="46"/>
      <c r="AZ55" s="47">
        <f t="shared" si="3"/>
        <v>0</v>
      </c>
      <c r="BA55" s="46"/>
      <c r="BB55" s="46"/>
      <c r="BC55" s="47">
        <f t="shared" si="49"/>
        <v>0</v>
      </c>
      <c r="BD55" s="49">
        <f t="shared" si="50"/>
        <v>69</v>
      </c>
      <c r="BE55" s="46">
        <v>0</v>
      </c>
      <c r="BF55" s="46">
        <v>0</v>
      </c>
      <c r="BG55" s="47">
        <f t="shared" si="51"/>
        <v>0</v>
      </c>
      <c r="BH55" s="46"/>
      <c r="BI55" s="46"/>
      <c r="BJ55" s="47">
        <f t="shared" si="52"/>
        <v>0</v>
      </c>
      <c r="BK55" s="46"/>
      <c r="BL55" s="46"/>
      <c r="BM55" s="47">
        <f t="shared" si="53"/>
        <v>0</v>
      </c>
      <c r="BN55" s="49">
        <f t="shared" si="26"/>
        <v>69</v>
      </c>
    </row>
    <row r="56" spans="1:66" s="163" customFormat="1" ht="12.75" customHeight="1" x14ac:dyDescent="0.25">
      <c r="A56" s="159" t="s">
        <v>50</v>
      </c>
      <c r="B56" s="160">
        <v>36</v>
      </c>
      <c r="C56" s="160">
        <v>20</v>
      </c>
      <c r="D56" s="12">
        <f t="shared" si="6"/>
        <v>56</v>
      </c>
      <c r="E56" s="11">
        <f t="shared" si="33"/>
        <v>56</v>
      </c>
      <c r="F56" s="160">
        <v>36</v>
      </c>
      <c r="G56" s="160">
        <v>20</v>
      </c>
      <c r="H56" s="161">
        <f t="shared" si="34"/>
        <v>56</v>
      </c>
      <c r="I56" s="160">
        <v>0</v>
      </c>
      <c r="J56" s="160">
        <v>0</v>
      </c>
      <c r="K56" s="32">
        <f t="shared" si="35"/>
        <v>0</v>
      </c>
      <c r="L56" s="160">
        <v>0</v>
      </c>
      <c r="M56" s="160">
        <v>0</v>
      </c>
      <c r="N56" s="161">
        <f>L56+M56</f>
        <v>0</v>
      </c>
      <c r="O56" s="160">
        <v>11</v>
      </c>
      <c r="P56" s="160">
        <v>18</v>
      </c>
      <c r="Q56" s="161">
        <f t="shared" si="37"/>
        <v>29</v>
      </c>
      <c r="R56" s="160">
        <v>36</v>
      </c>
      <c r="S56" s="160">
        <v>20</v>
      </c>
      <c r="T56" s="32">
        <f t="shared" si="11"/>
        <v>56</v>
      </c>
      <c r="U56" s="160">
        <v>0</v>
      </c>
      <c r="V56" s="160">
        <v>0</v>
      </c>
      <c r="W56" s="161">
        <f t="shared" si="68"/>
        <v>0</v>
      </c>
      <c r="X56" s="32">
        <f t="shared" si="39"/>
        <v>56</v>
      </c>
      <c r="Y56" s="145">
        <f t="shared" si="40"/>
        <v>56</v>
      </c>
      <c r="Z56" s="244">
        <v>0</v>
      </c>
      <c r="AA56" s="244">
        <v>0</v>
      </c>
      <c r="AB56" s="244">
        <v>0</v>
      </c>
      <c r="AC56" s="165">
        <f t="shared" si="41"/>
        <v>0</v>
      </c>
      <c r="AD56" s="166">
        <v>0</v>
      </c>
      <c r="AE56" s="166">
        <v>0</v>
      </c>
      <c r="AF56" s="165">
        <f t="shared" si="42"/>
        <v>0</v>
      </c>
      <c r="AG56" s="166">
        <v>0</v>
      </c>
      <c r="AH56" s="166">
        <v>0</v>
      </c>
      <c r="AI56" s="166">
        <v>0</v>
      </c>
      <c r="AJ56" s="165">
        <f t="shared" si="43"/>
        <v>0</v>
      </c>
      <c r="AK56" s="166">
        <v>0</v>
      </c>
      <c r="AL56" s="166">
        <v>14</v>
      </c>
      <c r="AM56" s="166">
        <v>11</v>
      </c>
      <c r="AN56" s="165">
        <f>AL56+AM56</f>
        <v>25</v>
      </c>
      <c r="AO56" s="165">
        <v>1</v>
      </c>
      <c r="AP56" s="166">
        <f t="shared" si="45"/>
        <v>14</v>
      </c>
      <c r="AQ56" s="166">
        <f t="shared" si="45"/>
        <v>11</v>
      </c>
      <c r="AR56" s="165">
        <f t="shared" si="46"/>
        <v>25</v>
      </c>
      <c r="AS56" s="167">
        <f t="shared" si="47"/>
        <v>1</v>
      </c>
      <c r="AT56" s="167">
        <v>0</v>
      </c>
      <c r="AU56" s="166">
        <v>0</v>
      </c>
      <c r="AV56" s="166">
        <v>0</v>
      </c>
      <c r="AW56" s="165">
        <f t="shared" si="48"/>
        <v>0</v>
      </c>
      <c r="AX56" s="166">
        <v>14</v>
      </c>
      <c r="AY56" s="166">
        <v>11</v>
      </c>
      <c r="AZ56" s="165">
        <f t="shared" si="3"/>
        <v>25</v>
      </c>
      <c r="BA56" s="166">
        <v>14</v>
      </c>
      <c r="BB56" s="166">
        <v>11</v>
      </c>
      <c r="BC56" s="165">
        <f>BA56+BB56</f>
        <v>25</v>
      </c>
      <c r="BD56" s="167">
        <f t="shared" si="50"/>
        <v>25</v>
      </c>
      <c r="BE56" s="166">
        <v>0</v>
      </c>
      <c r="BF56" s="166">
        <v>0</v>
      </c>
      <c r="BG56" s="165">
        <f t="shared" si="51"/>
        <v>0</v>
      </c>
      <c r="BH56" s="166">
        <v>4</v>
      </c>
      <c r="BI56" s="166">
        <v>5</v>
      </c>
      <c r="BJ56" s="165">
        <f t="shared" si="52"/>
        <v>9</v>
      </c>
      <c r="BK56" s="166">
        <v>14</v>
      </c>
      <c r="BL56" s="166">
        <v>11</v>
      </c>
      <c r="BM56" s="165">
        <f t="shared" si="53"/>
        <v>25</v>
      </c>
      <c r="BN56" s="49">
        <f t="shared" si="26"/>
        <v>25</v>
      </c>
    </row>
    <row r="57" spans="1:66" ht="12.75" customHeight="1" x14ac:dyDescent="0.25">
      <c r="A57" s="3" t="s">
        <v>51</v>
      </c>
      <c r="B57" s="10">
        <v>42</v>
      </c>
      <c r="C57" s="10">
        <v>56</v>
      </c>
      <c r="D57" s="12">
        <f t="shared" si="6"/>
        <v>98</v>
      </c>
      <c r="E57" s="11">
        <f t="shared" si="33"/>
        <v>98</v>
      </c>
      <c r="F57" s="10">
        <v>42</v>
      </c>
      <c r="G57" s="10">
        <v>56</v>
      </c>
      <c r="H57" s="12">
        <f t="shared" si="34"/>
        <v>98</v>
      </c>
      <c r="I57" s="10">
        <v>0</v>
      </c>
      <c r="J57" s="10">
        <v>0</v>
      </c>
      <c r="K57" s="32">
        <f t="shared" si="35"/>
        <v>0</v>
      </c>
      <c r="L57" s="10">
        <v>0</v>
      </c>
      <c r="M57" s="10">
        <v>0</v>
      </c>
      <c r="N57" s="12">
        <f t="shared" si="36"/>
        <v>0</v>
      </c>
      <c r="O57" s="10">
        <v>8</v>
      </c>
      <c r="P57" s="10">
        <v>4</v>
      </c>
      <c r="Q57" s="12">
        <f t="shared" si="37"/>
        <v>12</v>
      </c>
      <c r="R57" s="10">
        <v>42</v>
      </c>
      <c r="S57" s="10">
        <v>45</v>
      </c>
      <c r="T57" s="32">
        <f t="shared" si="11"/>
        <v>87</v>
      </c>
      <c r="U57" s="10"/>
      <c r="V57" s="10">
        <v>11</v>
      </c>
      <c r="W57" s="12">
        <f t="shared" si="68"/>
        <v>11</v>
      </c>
      <c r="X57" s="32">
        <f t="shared" si="39"/>
        <v>98</v>
      </c>
      <c r="Y57" s="145">
        <f t="shared" si="40"/>
        <v>98</v>
      </c>
      <c r="Z57" s="77">
        <v>44</v>
      </c>
      <c r="AA57" s="77">
        <v>21</v>
      </c>
      <c r="AB57" s="77">
        <v>23</v>
      </c>
      <c r="AC57" s="47">
        <f t="shared" si="41"/>
        <v>44</v>
      </c>
      <c r="AD57" s="46">
        <v>21</v>
      </c>
      <c r="AE57" s="46">
        <v>23</v>
      </c>
      <c r="AF57" s="47">
        <f t="shared" si="42"/>
        <v>44</v>
      </c>
      <c r="AG57" s="46">
        <v>1</v>
      </c>
      <c r="AH57" s="46">
        <v>12</v>
      </c>
      <c r="AI57" s="46">
        <v>14</v>
      </c>
      <c r="AJ57" s="47">
        <f t="shared" si="43"/>
        <v>26</v>
      </c>
      <c r="AK57" s="46">
        <v>1</v>
      </c>
      <c r="AL57" s="46">
        <v>17</v>
      </c>
      <c r="AM57" s="46">
        <v>8</v>
      </c>
      <c r="AN57" s="47">
        <f t="shared" si="44"/>
        <v>25</v>
      </c>
      <c r="AO57" s="47">
        <v>1</v>
      </c>
      <c r="AP57" s="46">
        <f t="shared" si="45"/>
        <v>50</v>
      </c>
      <c r="AQ57" s="46">
        <f t="shared" si="45"/>
        <v>45</v>
      </c>
      <c r="AR57" s="47">
        <f t="shared" si="46"/>
        <v>95</v>
      </c>
      <c r="AS57" s="45">
        <f t="shared" si="47"/>
        <v>3</v>
      </c>
      <c r="AT57" s="45">
        <v>44</v>
      </c>
      <c r="AU57" s="46">
        <v>0</v>
      </c>
      <c r="AV57" s="46">
        <v>0</v>
      </c>
      <c r="AW57" s="47">
        <f>AU57+AV57</f>
        <v>0</v>
      </c>
      <c r="AX57" s="46">
        <v>29</v>
      </c>
      <c r="AY57" s="46">
        <v>22</v>
      </c>
      <c r="AZ57" s="47">
        <f t="shared" si="3"/>
        <v>51</v>
      </c>
      <c r="BA57" s="46">
        <v>17</v>
      </c>
      <c r="BB57" s="46">
        <v>8</v>
      </c>
      <c r="BC57" s="47">
        <f t="shared" si="49"/>
        <v>25</v>
      </c>
      <c r="BD57" s="49">
        <f t="shared" si="50"/>
        <v>25</v>
      </c>
      <c r="BE57" s="46">
        <v>0</v>
      </c>
      <c r="BF57" s="46">
        <v>0</v>
      </c>
      <c r="BG57" s="47">
        <f t="shared" si="51"/>
        <v>0</v>
      </c>
      <c r="BH57" s="46">
        <v>3</v>
      </c>
      <c r="BI57" s="46">
        <v>2</v>
      </c>
      <c r="BJ57" s="47">
        <f t="shared" si="52"/>
        <v>5</v>
      </c>
      <c r="BK57" s="46">
        <v>29</v>
      </c>
      <c r="BL57" s="46">
        <v>22</v>
      </c>
      <c r="BM57" s="47">
        <f t="shared" si="53"/>
        <v>51</v>
      </c>
      <c r="BN57" s="49">
        <f t="shared" si="26"/>
        <v>51</v>
      </c>
    </row>
    <row r="58" spans="1:66" ht="12.75" hidden="1" customHeight="1" x14ac:dyDescent="0.25">
      <c r="A58" s="3" t="s">
        <v>52</v>
      </c>
      <c r="B58" s="10"/>
      <c r="C58" s="10"/>
      <c r="D58" s="12">
        <f t="shared" si="6"/>
        <v>0</v>
      </c>
      <c r="E58" s="11">
        <f t="shared" si="33"/>
        <v>0</v>
      </c>
      <c r="F58" s="10"/>
      <c r="G58" s="10"/>
      <c r="H58" s="12">
        <f t="shared" si="34"/>
        <v>0</v>
      </c>
      <c r="I58" s="10"/>
      <c r="J58" s="10"/>
      <c r="K58" s="32">
        <f t="shared" si="35"/>
        <v>0</v>
      </c>
      <c r="L58" s="10"/>
      <c r="M58" s="10"/>
      <c r="N58" s="12">
        <f t="shared" si="36"/>
        <v>0</v>
      </c>
      <c r="O58" s="10"/>
      <c r="P58" s="10"/>
      <c r="Q58" s="12">
        <f t="shared" si="37"/>
        <v>0</v>
      </c>
      <c r="R58" s="12"/>
      <c r="S58" s="12"/>
      <c r="T58" s="32">
        <f t="shared" si="11"/>
        <v>0</v>
      </c>
      <c r="U58" s="10"/>
      <c r="V58" s="10"/>
      <c r="W58" s="12">
        <f t="shared" si="68"/>
        <v>0</v>
      </c>
      <c r="X58" s="32">
        <f t="shared" si="39"/>
        <v>0</v>
      </c>
      <c r="Y58" s="145">
        <f t="shared" si="40"/>
        <v>0</v>
      </c>
      <c r="Z58" s="35"/>
      <c r="AA58" s="35"/>
      <c r="AB58" s="35"/>
      <c r="AC58" s="47">
        <f t="shared" si="41"/>
        <v>0</v>
      </c>
      <c r="AD58" s="46"/>
      <c r="AE58" s="46"/>
      <c r="AF58" s="47">
        <f t="shared" si="42"/>
        <v>0</v>
      </c>
      <c r="AG58" s="47"/>
      <c r="AH58" s="46"/>
      <c r="AI58" s="46"/>
      <c r="AJ58" s="47">
        <f t="shared" si="43"/>
        <v>0</v>
      </c>
      <c r="AK58" s="47"/>
      <c r="AL58" s="46"/>
      <c r="AM58" s="46"/>
      <c r="AN58" s="47">
        <f t="shared" si="44"/>
        <v>0</v>
      </c>
      <c r="AO58" s="47"/>
      <c r="AP58" s="46">
        <f t="shared" si="45"/>
        <v>0</v>
      </c>
      <c r="AQ58" s="46">
        <f t="shared" si="45"/>
        <v>0</v>
      </c>
      <c r="AR58" s="47">
        <f t="shared" si="46"/>
        <v>0</v>
      </c>
      <c r="AS58" s="45">
        <f t="shared" si="47"/>
        <v>0</v>
      </c>
      <c r="AT58" s="45"/>
      <c r="AU58" s="46"/>
      <c r="AV58" s="46"/>
      <c r="AW58" s="47">
        <f t="shared" si="48"/>
        <v>0</v>
      </c>
      <c r="AX58" s="46"/>
      <c r="AY58" s="46"/>
      <c r="AZ58" s="47">
        <f t="shared" si="3"/>
        <v>0</v>
      </c>
      <c r="BA58" s="46"/>
      <c r="BB58" s="46"/>
      <c r="BC58" s="47">
        <f t="shared" si="49"/>
        <v>0</v>
      </c>
      <c r="BD58" s="49">
        <f t="shared" si="50"/>
        <v>0</v>
      </c>
      <c r="BE58" s="46">
        <v>0</v>
      </c>
      <c r="BF58" s="46">
        <v>0</v>
      </c>
      <c r="BG58" s="47">
        <f t="shared" si="51"/>
        <v>0</v>
      </c>
      <c r="BH58" s="46"/>
      <c r="BI58" s="46"/>
      <c r="BJ58" s="47">
        <f t="shared" si="52"/>
        <v>0</v>
      </c>
      <c r="BK58" s="46"/>
      <c r="BL58" s="46"/>
      <c r="BM58" s="47">
        <f t="shared" si="53"/>
        <v>0</v>
      </c>
      <c r="BN58" s="49">
        <f t="shared" si="26"/>
        <v>0</v>
      </c>
    </row>
    <row r="59" spans="1:66" ht="12" hidden="1" customHeight="1" x14ac:dyDescent="0.25">
      <c r="A59" s="3" t="s">
        <v>53</v>
      </c>
      <c r="B59" s="10"/>
      <c r="C59" s="10"/>
      <c r="D59" s="12">
        <f t="shared" si="6"/>
        <v>0</v>
      </c>
      <c r="E59" s="11">
        <f t="shared" si="33"/>
        <v>0</v>
      </c>
      <c r="F59" s="10"/>
      <c r="G59" s="10"/>
      <c r="H59" s="12">
        <f t="shared" si="34"/>
        <v>0</v>
      </c>
      <c r="I59" s="10"/>
      <c r="J59" s="10"/>
      <c r="K59" s="32">
        <f t="shared" si="35"/>
        <v>0</v>
      </c>
      <c r="L59" s="10"/>
      <c r="M59" s="10"/>
      <c r="N59" s="12">
        <f t="shared" si="36"/>
        <v>0</v>
      </c>
      <c r="O59" s="10"/>
      <c r="P59" s="10"/>
      <c r="Q59" s="12">
        <f t="shared" si="37"/>
        <v>0</v>
      </c>
      <c r="R59" s="12"/>
      <c r="S59" s="12"/>
      <c r="T59" s="32">
        <f t="shared" si="11"/>
        <v>0</v>
      </c>
      <c r="U59" s="10"/>
      <c r="V59" s="10"/>
      <c r="W59" s="12">
        <f t="shared" si="68"/>
        <v>0</v>
      </c>
      <c r="X59" s="32">
        <f t="shared" si="39"/>
        <v>0</v>
      </c>
      <c r="Y59" s="145">
        <f t="shared" si="40"/>
        <v>0</v>
      </c>
      <c r="Z59" s="35"/>
      <c r="AA59" s="35"/>
      <c r="AB59" s="35"/>
      <c r="AC59" s="47">
        <f t="shared" si="41"/>
        <v>0</v>
      </c>
      <c r="AD59" s="46"/>
      <c r="AE59" s="46"/>
      <c r="AF59" s="47">
        <f t="shared" si="42"/>
        <v>0</v>
      </c>
      <c r="AG59" s="47"/>
      <c r="AH59" s="46"/>
      <c r="AI59" s="46"/>
      <c r="AJ59" s="47">
        <f t="shared" si="43"/>
        <v>0</v>
      </c>
      <c r="AK59" s="47"/>
      <c r="AL59" s="46"/>
      <c r="AM59" s="46"/>
      <c r="AN59" s="47">
        <f t="shared" si="44"/>
        <v>0</v>
      </c>
      <c r="AO59" s="47"/>
      <c r="AP59" s="46">
        <v>0</v>
      </c>
      <c r="AQ59" s="46">
        <f t="shared" si="45"/>
        <v>0</v>
      </c>
      <c r="AR59" s="47">
        <f t="shared" si="46"/>
        <v>0</v>
      </c>
      <c r="AS59" s="45">
        <f t="shared" si="47"/>
        <v>0</v>
      </c>
      <c r="AT59" s="45"/>
      <c r="AU59" s="46"/>
      <c r="AV59" s="46"/>
      <c r="AW59" s="47">
        <f t="shared" si="48"/>
        <v>0</v>
      </c>
      <c r="AX59" s="46"/>
      <c r="AY59" s="46"/>
      <c r="AZ59" s="47">
        <f t="shared" si="3"/>
        <v>0</v>
      </c>
      <c r="BA59" s="46"/>
      <c r="BB59" s="46"/>
      <c r="BC59" s="47">
        <f t="shared" si="49"/>
        <v>0</v>
      </c>
      <c r="BD59" s="49">
        <f t="shared" si="50"/>
        <v>0</v>
      </c>
      <c r="BE59" s="46">
        <v>0</v>
      </c>
      <c r="BF59" s="46">
        <v>0</v>
      </c>
      <c r="BG59" s="47">
        <f t="shared" si="51"/>
        <v>0</v>
      </c>
      <c r="BH59" s="46"/>
      <c r="BI59" s="46"/>
      <c r="BJ59" s="47">
        <f t="shared" si="52"/>
        <v>0</v>
      </c>
      <c r="BK59" s="46"/>
      <c r="BL59" s="46"/>
      <c r="BM59" s="47">
        <f t="shared" si="53"/>
        <v>0</v>
      </c>
      <c r="BN59" s="49">
        <f t="shared" si="26"/>
        <v>0</v>
      </c>
    </row>
    <row r="60" spans="1:66" ht="12.75" hidden="1" customHeight="1" x14ac:dyDescent="0.25">
      <c r="A60" s="3" t="s">
        <v>54</v>
      </c>
      <c r="B60" s="10"/>
      <c r="C60" s="10"/>
      <c r="D60" s="12">
        <f t="shared" si="6"/>
        <v>0</v>
      </c>
      <c r="E60" s="11">
        <f t="shared" si="33"/>
        <v>0</v>
      </c>
      <c r="F60" s="10"/>
      <c r="G60" s="10"/>
      <c r="H60" s="12">
        <f t="shared" si="34"/>
        <v>0</v>
      </c>
      <c r="I60" s="10"/>
      <c r="J60" s="10"/>
      <c r="K60" s="32">
        <f t="shared" si="35"/>
        <v>0</v>
      </c>
      <c r="L60" s="10"/>
      <c r="M60" s="10"/>
      <c r="N60" s="12">
        <f t="shared" si="36"/>
        <v>0</v>
      </c>
      <c r="O60" s="10"/>
      <c r="P60" s="10"/>
      <c r="Q60" s="12">
        <f t="shared" si="37"/>
        <v>0</v>
      </c>
      <c r="R60" s="12"/>
      <c r="S60" s="12"/>
      <c r="T60" s="32">
        <f t="shared" si="11"/>
        <v>0</v>
      </c>
      <c r="U60" s="10"/>
      <c r="V60" s="10"/>
      <c r="W60" s="12">
        <f t="shared" si="68"/>
        <v>0</v>
      </c>
      <c r="X60" s="32">
        <f t="shared" si="39"/>
        <v>0</v>
      </c>
      <c r="Y60" s="145">
        <f t="shared" si="40"/>
        <v>0</v>
      </c>
      <c r="Z60" s="35"/>
      <c r="AA60" s="35"/>
      <c r="AB60" s="35"/>
      <c r="AC60" s="47">
        <f t="shared" si="41"/>
        <v>0</v>
      </c>
      <c r="AD60" s="46"/>
      <c r="AE60" s="46"/>
      <c r="AF60" s="47">
        <f t="shared" si="42"/>
        <v>0</v>
      </c>
      <c r="AG60" s="47"/>
      <c r="AH60" s="46"/>
      <c r="AI60" s="46"/>
      <c r="AJ60" s="47">
        <f t="shared" si="43"/>
        <v>0</v>
      </c>
      <c r="AK60" s="47"/>
      <c r="AL60" s="46"/>
      <c r="AM60" s="46"/>
      <c r="AN60" s="47">
        <f t="shared" si="44"/>
        <v>0</v>
      </c>
      <c r="AO60" s="47"/>
      <c r="AP60" s="46">
        <f t="shared" si="45"/>
        <v>0</v>
      </c>
      <c r="AQ60" s="46">
        <f t="shared" si="45"/>
        <v>0</v>
      </c>
      <c r="AR60" s="47">
        <f t="shared" si="46"/>
        <v>0</v>
      </c>
      <c r="AS60" s="45">
        <f t="shared" si="47"/>
        <v>0</v>
      </c>
      <c r="AT60" s="45"/>
      <c r="AU60" s="46"/>
      <c r="AV60" s="46"/>
      <c r="AW60" s="47">
        <f t="shared" si="48"/>
        <v>0</v>
      </c>
      <c r="AX60" s="46"/>
      <c r="AY60" s="46"/>
      <c r="AZ60" s="47">
        <f t="shared" si="3"/>
        <v>0</v>
      </c>
      <c r="BA60" s="46"/>
      <c r="BB60" s="46"/>
      <c r="BC60" s="47">
        <f t="shared" si="49"/>
        <v>0</v>
      </c>
      <c r="BD60" s="49">
        <f t="shared" si="50"/>
        <v>0</v>
      </c>
      <c r="BE60" s="46">
        <v>0</v>
      </c>
      <c r="BF60" s="46">
        <v>0</v>
      </c>
      <c r="BG60" s="47">
        <f t="shared" si="51"/>
        <v>0</v>
      </c>
      <c r="BH60" s="46"/>
      <c r="BI60" s="46"/>
      <c r="BJ60" s="47">
        <f t="shared" si="52"/>
        <v>0</v>
      </c>
      <c r="BK60" s="46"/>
      <c r="BL60" s="46"/>
      <c r="BM60" s="47">
        <f t="shared" si="53"/>
        <v>0</v>
      </c>
      <c r="BN60" s="49">
        <f t="shared" si="26"/>
        <v>0</v>
      </c>
    </row>
    <row r="61" spans="1:66" hidden="1" x14ac:dyDescent="0.25">
      <c r="A61" s="43" t="s">
        <v>74</v>
      </c>
      <c r="B61" s="30">
        <f>SUM(B11:B60)</f>
        <v>2500</v>
      </c>
      <c r="C61" s="30">
        <f t="shared" ref="C61:BN61" si="69">SUM(C11:C60)</f>
        <v>2924</v>
      </c>
      <c r="D61" s="30">
        <f t="shared" si="69"/>
        <v>5424</v>
      </c>
      <c r="E61" s="30">
        <f t="shared" si="69"/>
        <v>5424</v>
      </c>
      <c r="F61" s="30">
        <f t="shared" si="69"/>
        <v>1789</v>
      </c>
      <c r="G61" s="30">
        <f t="shared" si="69"/>
        <v>2234</v>
      </c>
      <c r="H61" s="30">
        <f t="shared" si="69"/>
        <v>4023</v>
      </c>
      <c r="I61" s="30">
        <f t="shared" si="69"/>
        <v>711</v>
      </c>
      <c r="J61" s="30">
        <f t="shared" si="69"/>
        <v>690</v>
      </c>
      <c r="K61" s="30">
        <f t="shared" si="69"/>
        <v>1401</v>
      </c>
      <c r="L61" s="30">
        <f t="shared" si="69"/>
        <v>253</v>
      </c>
      <c r="M61" s="30">
        <f t="shared" si="69"/>
        <v>228</v>
      </c>
      <c r="N61" s="30">
        <f t="shared" si="69"/>
        <v>481</v>
      </c>
      <c r="O61" s="30">
        <f t="shared" si="69"/>
        <v>825</v>
      </c>
      <c r="P61" s="30">
        <f t="shared" si="69"/>
        <v>1032</v>
      </c>
      <c r="Q61" s="30">
        <f t="shared" si="69"/>
        <v>1857</v>
      </c>
      <c r="R61" s="30">
        <f t="shared" si="69"/>
        <v>2439</v>
      </c>
      <c r="S61" s="30">
        <f t="shared" si="69"/>
        <v>2871</v>
      </c>
      <c r="T61" s="30">
        <f t="shared" si="69"/>
        <v>5310</v>
      </c>
      <c r="U61" s="30">
        <f t="shared" si="69"/>
        <v>61</v>
      </c>
      <c r="V61" s="30">
        <f t="shared" si="69"/>
        <v>53</v>
      </c>
      <c r="W61" s="30">
        <f t="shared" si="69"/>
        <v>114</v>
      </c>
      <c r="X61" s="30">
        <f t="shared" si="69"/>
        <v>5424</v>
      </c>
      <c r="Y61" s="30">
        <f t="shared" si="69"/>
        <v>5424</v>
      </c>
      <c r="Z61" s="30">
        <f t="shared" si="69"/>
        <v>3983</v>
      </c>
      <c r="AA61" s="30">
        <f t="shared" si="69"/>
        <v>1654</v>
      </c>
      <c r="AB61" s="30">
        <f t="shared" si="69"/>
        <v>1939</v>
      </c>
      <c r="AC61" s="30">
        <f t="shared" si="69"/>
        <v>3593</v>
      </c>
      <c r="AD61" s="30">
        <f t="shared" si="69"/>
        <v>920</v>
      </c>
      <c r="AE61" s="30">
        <f t="shared" si="69"/>
        <v>998</v>
      </c>
      <c r="AF61" s="30">
        <f t="shared" si="69"/>
        <v>1918</v>
      </c>
      <c r="AG61" s="30">
        <f t="shared" si="69"/>
        <v>48</v>
      </c>
      <c r="AH61" s="30">
        <f t="shared" si="69"/>
        <v>879</v>
      </c>
      <c r="AI61" s="30">
        <f t="shared" si="69"/>
        <v>964</v>
      </c>
      <c r="AJ61" s="30">
        <f t="shared" si="69"/>
        <v>1843</v>
      </c>
      <c r="AK61" s="30">
        <f t="shared" si="69"/>
        <v>48</v>
      </c>
      <c r="AL61" s="30">
        <f t="shared" si="69"/>
        <v>1117</v>
      </c>
      <c r="AM61" s="30">
        <f t="shared" si="69"/>
        <v>1233</v>
      </c>
      <c r="AN61" s="30">
        <f t="shared" si="69"/>
        <v>2350</v>
      </c>
      <c r="AO61" s="30">
        <f t="shared" si="69"/>
        <v>72</v>
      </c>
      <c r="AP61" s="30">
        <f t="shared" si="69"/>
        <v>2916</v>
      </c>
      <c r="AQ61" s="30">
        <f t="shared" si="69"/>
        <v>3195</v>
      </c>
      <c r="AR61" s="30">
        <f t="shared" si="69"/>
        <v>6111</v>
      </c>
      <c r="AS61" s="30">
        <f t="shared" si="69"/>
        <v>168</v>
      </c>
      <c r="AT61" s="30">
        <f t="shared" si="69"/>
        <v>1995</v>
      </c>
      <c r="AU61" s="30">
        <f t="shared" si="69"/>
        <v>30</v>
      </c>
      <c r="AV61" s="30">
        <f t="shared" si="69"/>
        <v>17</v>
      </c>
      <c r="AW61" s="30">
        <f t="shared" si="69"/>
        <v>47</v>
      </c>
      <c r="AX61" s="30">
        <f t="shared" si="69"/>
        <v>1961</v>
      </c>
      <c r="AY61" s="30">
        <f t="shared" si="69"/>
        <v>2163</v>
      </c>
      <c r="AZ61" s="30">
        <f t="shared" si="69"/>
        <v>4124</v>
      </c>
      <c r="BA61" s="30">
        <f t="shared" si="69"/>
        <v>1091</v>
      </c>
      <c r="BB61" s="30">
        <f t="shared" si="69"/>
        <v>1245</v>
      </c>
      <c r="BC61" s="30">
        <f t="shared" si="69"/>
        <v>2336</v>
      </c>
      <c r="BD61" s="30">
        <f t="shared" si="69"/>
        <v>2561</v>
      </c>
      <c r="BE61" s="30">
        <f t="shared" si="69"/>
        <v>10</v>
      </c>
      <c r="BF61" s="30">
        <f t="shared" si="69"/>
        <v>14</v>
      </c>
      <c r="BG61" s="30">
        <f t="shared" si="69"/>
        <v>24</v>
      </c>
      <c r="BH61" s="30">
        <f t="shared" si="69"/>
        <v>241</v>
      </c>
      <c r="BI61" s="30">
        <f t="shared" si="69"/>
        <v>181</v>
      </c>
      <c r="BJ61" s="30">
        <f t="shared" si="69"/>
        <v>422</v>
      </c>
      <c r="BK61" s="30">
        <f t="shared" si="69"/>
        <v>1955</v>
      </c>
      <c r="BL61" s="30">
        <f t="shared" si="69"/>
        <v>2147</v>
      </c>
      <c r="BM61" s="30">
        <f t="shared" si="69"/>
        <v>4102</v>
      </c>
      <c r="BN61" s="30">
        <f t="shared" si="69"/>
        <v>4207</v>
      </c>
    </row>
    <row r="62" spans="1:66" hidden="1" x14ac:dyDescent="0.25">
      <c r="A62" s="477" t="s">
        <v>122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477"/>
      <c r="O62" s="477"/>
      <c r="P62" s="477"/>
      <c r="Q62" s="477"/>
      <c r="R62" s="477"/>
      <c r="S62" s="477"/>
      <c r="T62" s="477"/>
      <c r="U62" s="477"/>
      <c r="V62" s="477"/>
      <c r="W62" s="477"/>
      <c r="X62" s="308"/>
      <c r="Y62" s="308"/>
      <c r="AP62" s="1" t="e">
        <f>#REF!+'Vespertino 911 - 2023-2024 '!AP61</f>
        <v>#REF!</v>
      </c>
      <c r="AQ62" s="1" t="e">
        <f>#REF!+'Vespertino 911 - 2023-2024 '!AQ61</f>
        <v>#REF!</v>
      </c>
      <c r="AR62" s="1" t="e">
        <f>#REF!+'Vespertino 911 - 2023-2024 '!AR61</f>
        <v>#REF!</v>
      </c>
      <c r="AS62" s="1" t="e">
        <f>#REF!+'Vespertino 911 - 2023-2024 '!AS61</f>
        <v>#REF!</v>
      </c>
      <c r="AT62" s="1" t="e">
        <f>#REF!+'Vespertino 911 - 2023-2024 '!AT61</f>
        <v>#REF!</v>
      </c>
    </row>
    <row r="63" spans="1:66" hidden="1" x14ac:dyDescent="0.25">
      <c r="B63" s="1"/>
      <c r="C63" s="1"/>
      <c r="D63" s="1"/>
      <c r="F63" s="1"/>
      <c r="G63" s="1"/>
      <c r="H63" s="1"/>
      <c r="I63" s="1"/>
      <c r="J63" s="1"/>
      <c r="K63" s="1"/>
      <c r="L63" s="1">
        <f>H37+N37</f>
        <v>150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66" hidden="1" x14ac:dyDescent="0.25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>
        <v>24</v>
      </c>
      <c r="P64" s="1">
        <v>40</v>
      </c>
      <c r="Q64" s="1">
        <v>64</v>
      </c>
      <c r="R64" s="1"/>
      <c r="S64" s="1"/>
      <c r="T64" s="1"/>
      <c r="U64" s="1"/>
      <c r="V64" s="1"/>
      <c r="W64" s="1"/>
      <c r="X64" s="1"/>
    </row>
    <row r="65" spans="2:66" hidden="1" x14ac:dyDescent="0.25">
      <c r="B65" s="1">
        <f>SUBTOTAL(9,B11:B42)</f>
        <v>0</v>
      </c>
      <c r="C65" s="1">
        <f t="shared" ref="C65:BN65" si="70">SUBTOTAL(9,C11:C42)</f>
        <v>0</v>
      </c>
      <c r="D65" s="1">
        <f t="shared" si="70"/>
        <v>0</v>
      </c>
      <c r="E65" s="1">
        <f t="shared" si="70"/>
        <v>0</v>
      </c>
      <c r="F65" s="1">
        <f t="shared" si="70"/>
        <v>0</v>
      </c>
      <c r="G65" s="1">
        <f t="shared" si="70"/>
        <v>0</v>
      </c>
      <c r="H65" s="1">
        <f t="shared" si="70"/>
        <v>0</v>
      </c>
      <c r="I65" s="1">
        <f t="shared" si="70"/>
        <v>0</v>
      </c>
      <c r="J65" s="1">
        <f t="shared" si="70"/>
        <v>0</v>
      </c>
      <c r="K65" s="1">
        <f t="shared" si="70"/>
        <v>0</v>
      </c>
      <c r="L65" s="1">
        <f t="shared" si="70"/>
        <v>0</v>
      </c>
      <c r="M65" s="1">
        <f t="shared" si="70"/>
        <v>0</v>
      </c>
      <c r="N65" s="1">
        <f t="shared" si="70"/>
        <v>0</v>
      </c>
      <c r="O65" s="1">
        <f t="shared" si="70"/>
        <v>0</v>
      </c>
      <c r="P65" s="1">
        <f t="shared" si="70"/>
        <v>0</v>
      </c>
      <c r="Q65" s="1">
        <f t="shared" si="70"/>
        <v>0</v>
      </c>
      <c r="R65" s="1">
        <f t="shared" si="70"/>
        <v>0</v>
      </c>
      <c r="S65" s="1">
        <f t="shared" si="70"/>
        <v>0</v>
      </c>
      <c r="T65" s="1">
        <f t="shared" si="70"/>
        <v>0</v>
      </c>
      <c r="U65" s="1">
        <f t="shared" si="70"/>
        <v>0</v>
      </c>
      <c r="V65" s="1">
        <f t="shared" si="70"/>
        <v>0</v>
      </c>
      <c r="W65" s="1">
        <f t="shared" si="70"/>
        <v>0</v>
      </c>
      <c r="X65" s="1">
        <f t="shared" si="70"/>
        <v>0</v>
      </c>
      <c r="Y65" s="1">
        <f t="shared" si="70"/>
        <v>0</v>
      </c>
      <c r="Z65" s="1">
        <f t="shared" si="70"/>
        <v>0</v>
      </c>
      <c r="AA65" s="1">
        <f t="shared" si="70"/>
        <v>0</v>
      </c>
      <c r="AB65" s="1">
        <f t="shared" si="70"/>
        <v>0</v>
      </c>
      <c r="AC65" s="1">
        <f t="shared" si="70"/>
        <v>0</v>
      </c>
      <c r="AD65" s="1">
        <f t="shared" si="70"/>
        <v>0</v>
      </c>
      <c r="AE65" s="1">
        <f t="shared" si="70"/>
        <v>0</v>
      </c>
      <c r="AF65" s="1">
        <f t="shared" si="70"/>
        <v>0</v>
      </c>
      <c r="AG65" s="1">
        <f t="shared" si="70"/>
        <v>0</v>
      </c>
      <c r="AH65" s="1">
        <f t="shared" si="70"/>
        <v>0</v>
      </c>
      <c r="AI65" s="1">
        <f t="shared" si="70"/>
        <v>0</v>
      </c>
      <c r="AJ65" s="1">
        <f t="shared" si="70"/>
        <v>0</v>
      </c>
      <c r="AK65" s="1">
        <f t="shared" si="70"/>
        <v>0</v>
      </c>
      <c r="AL65" s="1">
        <f t="shared" si="70"/>
        <v>0</v>
      </c>
      <c r="AM65" s="1">
        <f t="shared" si="70"/>
        <v>0</v>
      </c>
      <c r="AN65" s="1">
        <f t="shared" si="70"/>
        <v>0</v>
      </c>
      <c r="AO65" s="1">
        <f t="shared" si="70"/>
        <v>0</v>
      </c>
      <c r="AP65" s="1">
        <f t="shared" si="70"/>
        <v>0</v>
      </c>
      <c r="AQ65" s="1">
        <f t="shared" si="70"/>
        <v>0</v>
      </c>
      <c r="AR65" s="1">
        <f t="shared" si="70"/>
        <v>0</v>
      </c>
      <c r="AS65" s="1">
        <f t="shared" si="70"/>
        <v>0</v>
      </c>
      <c r="AT65" s="1">
        <f t="shared" si="70"/>
        <v>0</v>
      </c>
      <c r="AU65" s="1">
        <f t="shared" si="70"/>
        <v>0</v>
      </c>
      <c r="AV65" s="1">
        <f t="shared" si="70"/>
        <v>0</v>
      </c>
      <c r="AW65" s="1">
        <f t="shared" si="70"/>
        <v>0</v>
      </c>
      <c r="AX65" s="1">
        <f t="shared" si="70"/>
        <v>0</v>
      </c>
      <c r="AY65" s="1">
        <f t="shared" si="70"/>
        <v>0</v>
      </c>
      <c r="AZ65" s="1">
        <f t="shared" si="70"/>
        <v>0</v>
      </c>
      <c r="BA65" s="1">
        <f t="shared" si="70"/>
        <v>0</v>
      </c>
      <c r="BB65" s="1">
        <f t="shared" si="70"/>
        <v>0</v>
      </c>
      <c r="BC65" s="1">
        <f t="shared" si="70"/>
        <v>0</v>
      </c>
      <c r="BD65" s="1">
        <f t="shared" si="70"/>
        <v>0</v>
      </c>
      <c r="BE65" s="1">
        <f t="shared" si="70"/>
        <v>0</v>
      </c>
      <c r="BF65" s="1">
        <f t="shared" si="70"/>
        <v>0</v>
      </c>
      <c r="BG65" s="1">
        <f t="shared" si="70"/>
        <v>0</v>
      </c>
      <c r="BH65" s="1">
        <f t="shared" si="70"/>
        <v>0</v>
      </c>
      <c r="BI65" s="1">
        <f t="shared" si="70"/>
        <v>0</v>
      </c>
      <c r="BJ65" s="1">
        <f t="shared" si="70"/>
        <v>0</v>
      </c>
      <c r="BK65" s="1">
        <f t="shared" si="70"/>
        <v>0</v>
      </c>
      <c r="BL65" s="1">
        <f t="shared" si="70"/>
        <v>0</v>
      </c>
      <c r="BM65" s="1">
        <f t="shared" si="70"/>
        <v>0</v>
      </c>
      <c r="BN65" s="1">
        <f t="shared" si="70"/>
        <v>0</v>
      </c>
    </row>
    <row r="66" spans="2:66" hidden="1" x14ac:dyDescent="0.25">
      <c r="B66" s="1"/>
      <c r="C66" s="1"/>
      <c r="D66" s="1">
        <v>8306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66" x14ac:dyDescent="0.25">
      <c r="B67" s="1"/>
      <c r="C67" s="1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66" x14ac:dyDescent="0.2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66" x14ac:dyDescent="0.2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66" x14ac:dyDescent="0.2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66" x14ac:dyDescent="0.2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66" x14ac:dyDescent="0.2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66" x14ac:dyDescent="0.2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66" x14ac:dyDescent="0.2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66" x14ac:dyDescent="0.25">
      <c r="B75" s="1"/>
      <c r="C75" s="1"/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66" x14ac:dyDescent="0.25"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66" x14ac:dyDescent="0.25">
      <c r="B77" s="1"/>
      <c r="C77" s="1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66" x14ac:dyDescent="0.25">
      <c r="B78" s="1"/>
      <c r="C78" s="1"/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66" x14ac:dyDescent="0.25">
      <c r="B79" s="1"/>
      <c r="C79" s="1"/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66" x14ac:dyDescent="0.25">
      <c r="B80" s="1"/>
      <c r="C80" s="1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x14ac:dyDescent="0.25"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x14ac:dyDescent="0.25">
      <c r="B82" s="1"/>
      <c r="C82" s="1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x14ac:dyDescent="0.25">
      <c r="B83" s="1"/>
      <c r="C83" s="1"/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x14ac:dyDescent="0.25">
      <c r="B84" s="1"/>
      <c r="C84" s="1"/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x14ac:dyDescent="0.25">
      <c r="B85" s="1"/>
      <c r="C85" s="1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x14ac:dyDescent="0.25">
      <c r="B86" s="1"/>
      <c r="C86" s="1"/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x14ac:dyDescent="0.25">
      <c r="B87" s="1"/>
      <c r="C87" s="1"/>
      <c r="D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x14ac:dyDescent="0.25">
      <c r="B88" s="1"/>
      <c r="C88" s="1"/>
      <c r="D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x14ac:dyDescent="0.25">
      <c r="B89" s="1"/>
      <c r="C89" s="1"/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x14ac:dyDescent="0.25">
      <c r="B90" s="1"/>
      <c r="C90" s="1"/>
      <c r="D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x14ac:dyDescent="0.25">
      <c r="B91" s="1"/>
      <c r="C91" s="1"/>
      <c r="D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x14ac:dyDescent="0.25">
      <c r="B92" s="1"/>
      <c r="C92" s="1"/>
      <c r="D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x14ac:dyDescent="0.25">
      <c r="B93" s="1"/>
      <c r="C93" s="1"/>
      <c r="D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x14ac:dyDescent="0.25">
      <c r="B94" s="1"/>
      <c r="C94" s="1"/>
      <c r="D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x14ac:dyDescent="0.25">
      <c r="B95" s="1"/>
      <c r="C95" s="1"/>
      <c r="D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x14ac:dyDescent="0.25">
      <c r="B96" s="1"/>
      <c r="C96" s="1"/>
      <c r="D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x14ac:dyDescent="0.25">
      <c r="B97" s="1"/>
      <c r="C97" s="1"/>
      <c r="D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x14ac:dyDescent="0.25">
      <c r="B98" s="1"/>
      <c r="C98" s="1"/>
      <c r="D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x14ac:dyDescent="0.25">
      <c r="B99" s="1"/>
      <c r="C99" s="1"/>
      <c r="D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x14ac:dyDescent="0.25">
      <c r="B100" s="1"/>
      <c r="C100" s="1"/>
      <c r="D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x14ac:dyDescent="0.25">
      <c r="B101" s="1"/>
      <c r="C101" s="1"/>
      <c r="D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x14ac:dyDescent="0.25">
      <c r="B102" s="1"/>
      <c r="C102" s="1"/>
      <c r="D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x14ac:dyDescent="0.25">
      <c r="B103" s="1"/>
      <c r="C103" s="1"/>
      <c r="D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x14ac:dyDescent="0.25">
      <c r="B104" s="1"/>
      <c r="C104" s="1"/>
      <c r="D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x14ac:dyDescent="0.25">
      <c r="B105" s="1"/>
      <c r="C105" s="1"/>
      <c r="D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x14ac:dyDescent="0.25">
      <c r="B106" s="1"/>
      <c r="C106" s="1"/>
      <c r="D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x14ac:dyDescent="0.25">
      <c r="B107" s="1"/>
      <c r="C107" s="1"/>
      <c r="D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x14ac:dyDescent="0.25">
      <c r="B108" s="1"/>
      <c r="C108" s="1"/>
      <c r="D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x14ac:dyDescent="0.25">
      <c r="B109" s="1"/>
      <c r="C109" s="1"/>
      <c r="D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x14ac:dyDescent="0.25">
      <c r="B110" s="1"/>
      <c r="C110" s="1"/>
      <c r="D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x14ac:dyDescent="0.25">
      <c r="B111" s="1"/>
      <c r="C111" s="1"/>
      <c r="D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x14ac:dyDescent="0.25">
      <c r="B112" s="1"/>
      <c r="C112" s="1"/>
      <c r="D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x14ac:dyDescent="0.25">
      <c r="B113" s="1"/>
      <c r="C113" s="1"/>
      <c r="D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x14ac:dyDescent="0.25">
      <c r="B114" s="1"/>
      <c r="C114" s="1"/>
      <c r="D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x14ac:dyDescent="0.25">
      <c r="B115" s="1"/>
      <c r="C115" s="1"/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x14ac:dyDescent="0.25">
      <c r="B116" s="1"/>
      <c r="C116" s="1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x14ac:dyDescent="0.25"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x14ac:dyDescent="0.25">
      <c r="B118" s="1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x14ac:dyDescent="0.25"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x14ac:dyDescent="0.25"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x14ac:dyDescent="0.25">
      <c r="B121" s="1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x14ac:dyDescent="0.25">
      <c r="B122" s="1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x14ac:dyDescent="0.25"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x14ac:dyDescent="0.25"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x14ac:dyDescent="0.25"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x14ac:dyDescent="0.25"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x14ac:dyDescent="0.25"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x14ac:dyDescent="0.25"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x14ac:dyDescent="0.25"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x14ac:dyDescent="0.25"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x14ac:dyDescent="0.25"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x14ac:dyDescent="0.25"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x14ac:dyDescent="0.25"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x14ac:dyDescent="0.25"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x14ac:dyDescent="0.25"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x14ac:dyDescent="0.25"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x14ac:dyDescent="0.25"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x14ac:dyDescent="0.25"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x14ac:dyDescent="0.25"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x14ac:dyDescent="0.25"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x14ac:dyDescent="0.25"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x14ac:dyDescent="0.25"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x14ac:dyDescent="0.25"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x14ac:dyDescent="0.25"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x14ac:dyDescent="0.25"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x14ac:dyDescent="0.25"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x14ac:dyDescent="0.25"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x14ac:dyDescent="0.25"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x14ac:dyDescent="0.25">
      <c r="B149" s="1"/>
      <c r="C149" s="1"/>
      <c r="D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x14ac:dyDescent="0.25">
      <c r="B150" s="1"/>
      <c r="C150" s="1"/>
      <c r="D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x14ac:dyDescent="0.25">
      <c r="B151" s="1"/>
      <c r="C151" s="1"/>
      <c r="D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x14ac:dyDescent="0.25">
      <c r="B152" s="1"/>
      <c r="C152" s="1"/>
      <c r="D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x14ac:dyDescent="0.25">
      <c r="B153" s="1"/>
      <c r="C153" s="1"/>
      <c r="D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x14ac:dyDescent="0.25">
      <c r="B154" s="1"/>
      <c r="C154" s="1"/>
      <c r="D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x14ac:dyDescent="0.25">
      <c r="B155" s="1"/>
      <c r="C155" s="1"/>
      <c r="D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x14ac:dyDescent="0.25">
      <c r="B156" s="1"/>
      <c r="C156" s="1"/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x14ac:dyDescent="0.25">
      <c r="B157" s="1"/>
      <c r="C157" s="1"/>
      <c r="D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x14ac:dyDescent="0.25">
      <c r="B158" s="1"/>
      <c r="C158" s="1"/>
      <c r="D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x14ac:dyDescent="0.25">
      <c r="B159" s="1"/>
      <c r="C159" s="1"/>
      <c r="D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x14ac:dyDescent="0.25">
      <c r="B160" s="1"/>
      <c r="C160" s="1"/>
      <c r="D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x14ac:dyDescent="0.25">
      <c r="B161" s="1"/>
      <c r="C161" s="1"/>
      <c r="D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x14ac:dyDescent="0.25">
      <c r="B162" s="1"/>
      <c r="C162" s="1"/>
      <c r="D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x14ac:dyDescent="0.25">
      <c r="B163" s="1"/>
      <c r="C163" s="1"/>
      <c r="D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x14ac:dyDescent="0.25">
      <c r="B164" s="1"/>
      <c r="C164" s="1"/>
      <c r="D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x14ac:dyDescent="0.25">
      <c r="B165" s="1"/>
      <c r="C165" s="1"/>
      <c r="D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x14ac:dyDescent="0.25">
      <c r="B166" s="1"/>
      <c r="C166" s="1"/>
      <c r="D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x14ac:dyDescent="0.25">
      <c r="B167" s="1"/>
      <c r="C167" s="1"/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x14ac:dyDescent="0.25">
      <c r="B168" s="1"/>
      <c r="C168" s="1"/>
      <c r="D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x14ac:dyDescent="0.25">
      <c r="B169" s="1"/>
      <c r="C169" s="1"/>
      <c r="D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x14ac:dyDescent="0.25">
      <c r="B170" s="1"/>
      <c r="C170" s="1"/>
      <c r="D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x14ac:dyDescent="0.25">
      <c r="B171" s="1"/>
      <c r="C171" s="1"/>
      <c r="D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x14ac:dyDescent="0.25">
      <c r="B172" s="1"/>
      <c r="C172" s="1"/>
      <c r="D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x14ac:dyDescent="0.25">
      <c r="B173" s="1"/>
      <c r="C173" s="1"/>
      <c r="D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x14ac:dyDescent="0.25">
      <c r="B174" s="1"/>
      <c r="C174" s="1"/>
      <c r="D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x14ac:dyDescent="0.25">
      <c r="B175" s="1"/>
      <c r="C175" s="1"/>
      <c r="D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x14ac:dyDescent="0.25">
      <c r="B176" s="1"/>
      <c r="C176" s="1"/>
      <c r="D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x14ac:dyDescent="0.25">
      <c r="B177" s="1"/>
      <c r="C177" s="1"/>
      <c r="D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x14ac:dyDescent="0.25">
      <c r="B178" s="1"/>
      <c r="C178" s="1"/>
      <c r="D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x14ac:dyDescent="0.25">
      <c r="B179" s="1"/>
      <c r="C179" s="1"/>
      <c r="D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x14ac:dyDescent="0.25">
      <c r="B180" s="1"/>
      <c r="C180" s="1"/>
      <c r="D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x14ac:dyDescent="0.25">
      <c r="B181" s="1"/>
      <c r="C181" s="1"/>
      <c r="D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x14ac:dyDescent="0.25">
      <c r="B182" s="1"/>
      <c r="C182" s="1"/>
      <c r="D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x14ac:dyDescent="0.25">
      <c r="B183" s="1"/>
      <c r="C183" s="1"/>
      <c r="D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x14ac:dyDescent="0.25">
      <c r="B184" s="1"/>
      <c r="C184" s="1"/>
      <c r="D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x14ac:dyDescent="0.25">
      <c r="B185" s="1"/>
      <c r="C185" s="1"/>
      <c r="D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x14ac:dyDescent="0.25">
      <c r="B186" s="1"/>
      <c r="C186" s="1"/>
      <c r="D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x14ac:dyDescent="0.25">
      <c r="B187" s="1"/>
      <c r="C187" s="1"/>
      <c r="D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x14ac:dyDescent="0.25">
      <c r="B188" s="1"/>
      <c r="C188" s="1"/>
      <c r="D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x14ac:dyDescent="0.25">
      <c r="B189" s="1"/>
      <c r="C189" s="1"/>
      <c r="D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x14ac:dyDescent="0.25">
      <c r="B190" s="1"/>
      <c r="C190" s="1"/>
      <c r="D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x14ac:dyDescent="0.25">
      <c r="B191" s="1"/>
      <c r="C191" s="1"/>
      <c r="D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x14ac:dyDescent="0.25">
      <c r="B192" s="1"/>
      <c r="C192" s="1"/>
      <c r="D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x14ac:dyDescent="0.25">
      <c r="B193" s="1"/>
      <c r="C193" s="1"/>
      <c r="D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x14ac:dyDescent="0.25">
      <c r="B194" s="1"/>
      <c r="C194" s="1"/>
      <c r="D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x14ac:dyDescent="0.25">
      <c r="B195" s="1"/>
      <c r="C195" s="1"/>
      <c r="D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x14ac:dyDescent="0.25">
      <c r="B196" s="1"/>
      <c r="C196" s="1"/>
      <c r="D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x14ac:dyDescent="0.25">
      <c r="B197" s="1"/>
      <c r="C197" s="1"/>
      <c r="D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x14ac:dyDescent="0.25">
      <c r="B198" s="1"/>
      <c r="C198" s="1"/>
      <c r="D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x14ac:dyDescent="0.25">
      <c r="B199" s="1"/>
      <c r="C199" s="1"/>
      <c r="D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x14ac:dyDescent="0.25">
      <c r="B200" s="1"/>
      <c r="C200" s="1"/>
      <c r="D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x14ac:dyDescent="0.25">
      <c r="B201" s="1"/>
      <c r="C201" s="1"/>
      <c r="D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x14ac:dyDescent="0.25">
      <c r="B202" s="1"/>
      <c r="C202" s="1"/>
      <c r="D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x14ac:dyDescent="0.25">
      <c r="B203" s="1"/>
      <c r="C203" s="1"/>
      <c r="D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x14ac:dyDescent="0.25">
      <c r="B204" s="1"/>
      <c r="C204" s="1"/>
      <c r="D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x14ac:dyDescent="0.25">
      <c r="B205" s="1"/>
      <c r="C205" s="1"/>
      <c r="D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x14ac:dyDescent="0.25">
      <c r="B206" s="1"/>
      <c r="C206" s="1"/>
      <c r="D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x14ac:dyDescent="0.25">
      <c r="B207" s="1"/>
      <c r="C207" s="1"/>
      <c r="D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x14ac:dyDescent="0.25">
      <c r="B208" s="1"/>
      <c r="C208" s="1"/>
      <c r="D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x14ac:dyDescent="0.25">
      <c r="B209" s="1"/>
      <c r="C209" s="1"/>
      <c r="D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x14ac:dyDescent="0.25">
      <c r="B210" s="1"/>
      <c r="C210" s="1"/>
      <c r="D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x14ac:dyDescent="0.25">
      <c r="B211" s="1"/>
      <c r="C211" s="1"/>
      <c r="D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x14ac:dyDescent="0.25">
      <c r="B212" s="1"/>
      <c r="C212" s="1"/>
      <c r="D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x14ac:dyDescent="0.25">
      <c r="B213" s="1"/>
      <c r="C213" s="1"/>
      <c r="D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x14ac:dyDescent="0.25">
      <c r="B214" s="1"/>
      <c r="C214" s="1"/>
      <c r="D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x14ac:dyDescent="0.25">
      <c r="B215" s="1"/>
      <c r="C215" s="1"/>
      <c r="D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x14ac:dyDescent="0.25">
      <c r="B216" s="1"/>
      <c r="C216" s="1"/>
      <c r="D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x14ac:dyDescent="0.25">
      <c r="B217" s="1"/>
      <c r="C217" s="1"/>
      <c r="D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x14ac:dyDescent="0.25">
      <c r="B218" s="1"/>
      <c r="C218" s="1"/>
      <c r="D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x14ac:dyDescent="0.25">
      <c r="B219" s="1"/>
      <c r="C219" s="1"/>
      <c r="D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x14ac:dyDescent="0.25">
      <c r="B220" s="1"/>
      <c r="C220" s="1"/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x14ac:dyDescent="0.25">
      <c r="B221" s="1"/>
      <c r="C221" s="1"/>
      <c r="D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x14ac:dyDescent="0.25">
      <c r="B222" s="1"/>
      <c r="C222" s="1"/>
      <c r="D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x14ac:dyDescent="0.25">
      <c r="B223" s="1"/>
      <c r="C223" s="1"/>
      <c r="D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x14ac:dyDescent="0.25">
      <c r="B224" s="1"/>
      <c r="C224" s="1"/>
      <c r="D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x14ac:dyDescent="0.25">
      <c r="B225" s="1"/>
      <c r="C225" s="1"/>
      <c r="D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x14ac:dyDescent="0.25">
      <c r="B226" s="1"/>
      <c r="C226" s="1"/>
      <c r="D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x14ac:dyDescent="0.25">
      <c r="B227" s="1"/>
      <c r="C227" s="1"/>
      <c r="D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x14ac:dyDescent="0.25">
      <c r="B228" s="1"/>
      <c r="C228" s="1"/>
      <c r="D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x14ac:dyDescent="0.25">
      <c r="B229" s="1"/>
      <c r="C229" s="1"/>
      <c r="D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x14ac:dyDescent="0.25">
      <c r="B230" s="1"/>
      <c r="C230" s="1"/>
      <c r="D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x14ac:dyDescent="0.25">
      <c r="B231" s="1"/>
      <c r="C231" s="1"/>
      <c r="D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x14ac:dyDescent="0.25">
      <c r="B232" s="1"/>
      <c r="C232" s="1"/>
      <c r="D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x14ac:dyDescent="0.25">
      <c r="B233" s="1"/>
      <c r="C233" s="1"/>
      <c r="D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x14ac:dyDescent="0.25">
      <c r="B234" s="1"/>
      <c r="C234" s="1"/>
      <c r="D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x14ac:dyDescent="0.25">
      <c r="B235" s="1"/>
      <c r="C235" s="1"/>
      <c r="D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x14ac:dyDescent="0.25">
      <c r="B236" s="1"/>
      <c r="C236" s="1"/>
      <c r="D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x14ac:dyDescent="0.25">
      <c r="B237" s="1"/>
      <c r="C237" s="1"/>
      <c r="D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x14ac:dyDescent="0.25">
      <c r="B238" s="1"/>
      <c r="C238" s="1"/>
      <c r="D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x14ac:dyDescent="0.25">
      <c r="B239" s="1"/>
      <c r="C239" s="1"/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x14ac:dyDescent="0.25">
      <c r="B240" s="1"/>
      <c r="C240" s="1"/>
      <c r="D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x14ac:dyDescent="0.25">
      <c r="B241" s="1"/>
      <c r="C241" s="1"/>
      <c r="D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x14ac:dyDescent="0.25">
      <c r="B242" s="1"/>
      <c r="C242" s="1"/>
      <c r="D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x14ac:dyDescent="0.25">
      <c r="B243" s="1"/>
      <c r="C243" s="1"/>
      <c r="D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x14ac:dyDescent="0.25">
      <c r="B244" s="1"/>
      <c r="C244" s="1"/>
      <c r="D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x14ac:dyDescent="0.25">
      <c r="B245" s="1"/>
      <c r="C245" s="1"/>
      <c r="D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x14ac:dyDescent="0.25">
      <c r="B246" s="1"/>
      <c r="C246" s="1"/>
      <c r="D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x14ac:dyDescent="0.25">
      <c r="B247" s="1"/>
      <c r="C247" s="1"/>
      <c r="D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x14ac:dyDescent="0.25">
      <c r="B248" s="1"/>
      <c r="C248" s="1"/>
      <c r="D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x14ac:dyDescent="0.25">
      <c r="B249" s="1"/>
      <c r="C249" s="1"/>
      <c r="D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x14ac:dyDescent="0.25">
      <c r="B250" s="1"/>
      <c r="C250" s="1"/>
      <c r="D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x14ac:dyDescent="0.25">
      <c r="B251" s="1"/>
      <c r="C251" s="1"/>
      <c r="D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x14ac:dyDescent="0.25">
      <c r="B252" s="1"/>
      <c r="C252" s="1"/>
      <c r="D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x14ac:dyDescent="0.25">
      <c r="B253" s="1"/>
      <c r="C253" s="1"/>
      <c r="D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x14ac:dyDescent="0.25">
      <c r="B254" s="1"/>
      <c r="C254" s="1"/>
      <c r="D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x14ac:dyDescent="0.25">
      <c r="B255" s="1"/>
      <c r="C255" s="1"/>
      <c r="D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x14ac:dyDescent="0.25">
      <c r="B256" s="1"/>
      <c r="C256" s="1"/>
      <c r="D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x14ac:dyDescent="0.25">
      <c r="B257" s="1"/>
      <c r="C257" s="1"/>
      <c r="D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x14ac:dyDescent="0.25">
      <c r="B258" s="1"/>
      <c r="C258" s="1"/>
      <c r="D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x14ac:dyDescent="0.25">
      <c r="B259" s="1"/>
      <c r="C259" s="1"/>
      <c r="D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x14ac:dyDescent="0.25">
      <c r="B260" s="1"/>
      <c r="C260" s="1"/>
      <c r="D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x14ac:dyDescent="0.25">
      <c r="B261" s="1"/>
      <c r="C261" s="1"/>
      <c r="D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x14ac:dyDescent="0.25">
      <c r="B262" s="1"/>
      <c r="C262" s="1"/>
      <c r="D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x14ac:dyDescent="0.25">
      <c r="B263" s="1"/>
      <c r="C263" s="1"/>
      <c r="D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x14ac:dyDescent="0.25">
      <c r="B264" s="1"/>
      <c r="C264" s="1"/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x14ac:dyDescent="0.25">
      <c r="B265" s="1"/>
      <c r="C265" s="1"/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x14ac:dyDescent="0.25">
      <c r="B266" s="1"/>
      <c r="C266" s="1"/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x14ac:dyDescent="0.25">
      <c r="B267" s="1"/>
      <c r="C267" s="1"/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x14ac:dyDescent="0.25">
      <c r="B268" s="1"/>
      <c r="C268" s="1"/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x14ac:dyDescent="0.25">
      <c r="B269" s="1"/>
      <c r="C269" s="1"/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x14ac:dyDescent="0.25">
      <c r="B270" s="1"/>
      <c r="C270" s="1"/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x14ac:dyDescent="0.25">
      <c r="B271" s="1"/>
      <c r="C271" s="1"/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x14ac:dyDescent="0.25">
      <c r="B272" s="1"/>
      <c r="C272" s="1"/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x14ac:dyDescent="0.25">
      <c r="B273" s="1"/>
      <c r="C273" s="1"/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x14ac:dyDescent="0.25">
      <c r="B274" s="1"/>
      <c r="C274" s="1"/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x14ac:dyDescent="0.25">
      <c r="B275" s="1"/>
      <c r="C275" s="1"/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x14ac:dyDescent="0.25">
      <c r="B276" s="1"/>
      <c r="C276" s="1"/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x14ac:dyDescent="0.25">
      <c r="B277" s="1"/>
      <c r="C277" s="1"/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x14ac:dyDescent="0.25">
      <c r="B278" s="1"/>
      <c r="C278" s="1"/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x14ac:dyDescent="0.25">
      <c r="B279" s="1"/>
      <c r="C279" s="1"/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x14ac:dyDescent="0.25">
      <c r="B280" s="1"/>
      <c r="C280" s="1"/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x14ac:dyDescent="0.25">
      <c r="B281" s="1"/>
      <c r="C281" s="1"/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x14ac:dyDescent="0.25">
      <c r="B282" s="1"/>
      <c r="C282" s="1"/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x14ac:dyDescent="0.25">
      <c r="B283" s="1"/>
      <c r="C283" s="1"/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x14ac:dyDescent="0.25">
      <c r="B284" s="1"/>
      <c r="C284" s="1"/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x14ac:dyDescent="0.25">
      <c r="B285" s="1"/>
      <c r="C285" s="1"/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x14ac:dyDescent="0.25">
      <c r="B286" s="1"/>
      <c r="C286" s="1"/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x14ac:dyDescent="0.25">
      <c r="B287" s="1"/>
      <c r="C287" s="1"/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x14ac:dyDescent="0.25">
      <c r="B288" s="1"/>
      <c r="C288" s="1"/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x14ac:dyDescent="0.25">
      <c r="B289" s="1"/>
      <c r="C289" s="1"/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x14ac:dyDescent="0.25">
      <c r="B290" s="1"/>
      <c r="C290" s="1"/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x14ac:dyDescent="0.25">
      <c r="B291" s="1"/>
      <c r="C291" s="1"/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x14ac:dyDescent="0.25">
      <c r="B292" s="1"/>
      <c r="C292" s="1"/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x14ac:dyDescent="0.25">
      <c r="B293" s="1"/>
      <c r="C293" s="1"/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x14ac:dyDescent="0.25">
      <c r="B294" s="1"/>
      <c r="C294" s="1"/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x14ac:dyDescent="0.25">
      <c r="B295" s="1"/>
      <c r="C295" s="1"/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x14ac:dyDescent="0.25">
      <c r="B296" s="1"/>
      <c r="C296" s="1"/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x14ac:dyDescent="0.25">
      <c r="B297" s="1"/>
      <c r="C297" s="1"/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x14ac:dyDescent="0.25">
      <c r="B298" s="1"/>
      <c r="C298" s="1"/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x14ac:dyDescent="0.25">
      <c r="B299" s="1"/>
      <c r="C299" s="1"/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x14ac:dyDescent="0.25">
      <c r="B300" s="1"/>
      <c r="C300" s="1"/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x14ac:dyDescent="0.25">
      <c r="B301" s="1"/>
      <c r="C301" s="1"/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x14ac:dyDescent="0.25">
      <c r="B302" s="1"/>
      <c r="C302" s="1"/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x14ac:dyDescent="0.25">
      <c r="B303" s="1"/>
      <c r="C303" s="1"/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x14ac:dyDescent="0.25">
      <c r="B304" s="1"/>
      <c r="C304" s="1"/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x14ac:dyDescent="0.25">
      <c r="B305" s="1"/>
      <c r="C305" s="1"/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2:24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2:24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2:24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2:24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2:24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2:24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2:24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2:24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2:24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2:24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2:24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2:24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2:24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2:24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DD66" xr:uid="{00000000-0009-0000-0000-000001000000}">
    <filterColumn colId="0">
      <filters>
        <filter val="CSAI Cancún"/>
        <filter val="CSAI Chetumal"/>
        <filter val="CSAI Playa del Carmen"/>
      </filters>
    </filterColumn>
  </autoFilter>
  <mergeCells count="38">
    <mergeCell ref="AP9:AS9"/>
    <mergeCell ref="L8:N8"/>
    <mergeCell ref="O8:Q8"/>
    <mergeCell ref="R8:W8"/>
    <mergeCell ref="X8:X10"/>
    <mergeCell ref="Y8:Y10"/>
    <mergeCell ref="BE8:BG9"/>
    <mergeCell ref="A1:W1"/>
    <mergeCell ref="A2:W2"/>
    <mergeCell ref="A3:W3"/>
    <mergeCell ref="A4:W4"/>
    <mergeCell ref="A5:W5"/>
    <mergeCell ref="BA8:BC9"/>
    <mergeCell ref="A6:W6"/>
    <mergeCell ref="A8:A10"/>
    <mergeCell ref="B8:D8"/>
    <mergeCell ref="E8:E10"/>
    <mergeCell ref="F8:H8"/>
    <mergeCell ref="I8:K8"/>
    <mergeCell ref="AD8:AS8"/>
    <mergeCell ref="AH9:AK9"/>
    <mergeCell ref="AL9:AO9"/>
    <mergeCell ref="BH8:BJ9"/>
    <mergeCell ref="Z8:AC8"/>
    <mergeCell ref="A62:W62"/>
    <mergeCell ref="BK8:BM9"/>
    <mergeCell ref="BN8:BN10"/>
    <mergeCell ref="B9:D9"/>
    <mergeCell ref="F9:Q9"/>
    <mergeCell ref="R9:T9"/>
    <mergeCell ref="U9:W9"/>
    <mergeCell ref="Z9:Z10"/>
    <mergeCell ref="AA9:AC9"/>
    <mergeCell ref="AD9:AG9"/>
    <mergeCell ref="AT8:AT10"/>
    <mergeCell ref="AU8:AW9"/>
    <mergeCell ref="AX8:AZ9"/>
    <mergeCell ref="BD8:BD1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629"/>
  <sheetViews>
    <sheetView tabSelected="1" view="pageBreakPreview" topLeftCell="A4" zoomScale="90" zoomScaleNormal="50" zoomScaleSheetLayoutView="90" workbookViewId="0">
      <pane xSplit="1" topLeftCell="AJ1" activePane="topRight" state="frozen"/>
      <selection pane="topRight" activeCell="AT6" sqref="AT6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5.5703125" style="37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4.140625" style="37" customWidth="1"/>
    <col min="26" max="41" width="11.42578125" style="2" customWidth="1"/>
    <col min="42" max="45" width="11.42578125" style="377" customWidth="1"/>
    <col min="46" max="52" width="11.42578125" style="2" customWidth="1"/>
    <col min="53" max="53" width="16.7109375" style="2" customWidth="1"/>
    <col min="54" max="62" width="11.42578125" style="2" customWidth="1"/>
    <col min="63" max="63" width="18.140625" style="2" customWidth="1"/>
    <col min="64" max="16384" width="11.42578125" style="2"/>
  </cols>
  <sheetData>
    <row r="1" spans="1:63" ht="18.75" x14ac:dyDescent="0.3">
      <c r="A1" s="504" t="s">
        <v>119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304"/>
      <c r="Y1" s="304"/>
    </row>
    <row r="2" spans="1:63" ht="15.75" x14ac:dyDescent="0.25">
      <c r="A2" s="505" t="s">
        <v>120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305"/>
      <c r="Y2" s="305"/>
    </row>
    <row r="3" spans="1:63" ht="15.75" x14ac:dyDescent="0.25">
      <c r="A3" s="505" t="s">
        <v>121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305"/>
      <c r="Y3" s="305"/>
    </row>
    <row r="4" spans="1:63" x14ac:dyDescent="0.25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306"/>
      <c r="Y4" s="306"/>
    </row>
    <row r="5" spans="1:63" ht="15.75" x14ac:dyDescent="0.25">
      <c r="A5" s="507" t="s">
        <v>123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307"/>
      <c r="Y5" s="307"/>
    </row>
    <row r="6" spans="1:63" ht="15.75" x14ac:dyDescent="0.25">
      <c r="A6" s="507" t="s">
        <v>143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307"/>
      <c r="Y6" s="307"/>
    </row>
    <row r="7" spans="1:63" s="36" customFormat="1" ht="15.75" thickBot="1" x14ac:dyDescent="0.3">
      <c r="A7" s="50"/>
      <c r="AP7" s="472"/>
      <c r="AQ7" s="472"/>
      <c r="AR7" s="472"/>
      <c r="AS7" s="472"/>
    </row>
    <row r="8" spans="1:63" s="309" customFormat="1" ht="29.25" customHeight="1" thickBot="1" x14ac:dyDescent="0.3">
      <c r="A8" s="508" t="s">
        <v>4</v>
      </c>
      <c r="B8" s="509" t="s">
        <v>0</v>
      </c>
      <c r="C8" s="509"/>
      <c r="D8" s="509"/>
      <c r="E8" s="479" t="s">
        <v>113</v>
      </c>
      <c r="F8" s="510" t="s">
        <v>55</v>
      </c>
      <c r="G8" s="497"/>
      <c r="H8" s="498"/>
      <c r="I8" s="496" t="s">
        <v>56</v>
      </c>
      <c r="J8" s="497"/>
      <c r="K8" s="498"/>
      <c r="L8" s="496" t="s">
        <v>57</v>
      </c>
      <c r="M8" s="497"/>
      <c r="N8" s="498"/>
      <c r="O8" s="496" t="s">
        <v>58</v>
      </c>
      <c r="P8" s="497"/>
      <c r="Q8" s="498"/>
      <c r="R8" s="499" t="s">
        <v>59</v>
      </c>
      <c r="S8" s="500"/>
      <c r="T8" s="500"/>
      <c r="U8" s="500"/>
      <c r="V8" s="500"/>
      <c r="W8" s="501"/>
      <c r="X8" s="502" t="s">
        <v>74</v>
      </c>
      <c r="Y8" s="479" t="s">
        <v>113</v>
      </c>
      <c r="Z8" s="489" t="s">
        <v>145</v>
      </c>
      <c r="AA8" s="490"/>
      <c r="AB8" s="490"/>
      <c r="AC8" s="490"/>
      <c r="AD8" s="511" t="s">
        <v>61</v>
      </c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02"/>
      <c r="AT8" s="492" t="s">
        <v>125</v>
      </c>
      <c r="AU8" s="495" t="s">
        <v>147</v>
      </c>
      <c r="AV8" s="495"/>
      <c r="AW8" s="495"/>
      <c r="AX8" s="495" t="s">
        <v>65</v>
      </c>
      <c r="AY8" s="495"/>
      <c r="AZ8" s="495"/>
      <c r="BA8" s="479" t="s">
        <v>64</v>
      </c>
      <c r="BB8" s="478" t="s">
        <v>126</v>
      </c>
      <c r="BC8" s="478"/>
      <c r="BD8" s="478"/>
      <c r="BE8" s="478" t="s">
        <v>66</v>
      </c>
      <c r="BF8" s="478"/>
      <c r="BG8" s="478"/>
      <c r="BH8" s="478" t="s">
        <v>68</v>
      </c>
      <c r="BI8" s="478"/>
      <c r="BJ8" s="478"/>
      <c r="BK8" s="479" t="s">
        <v>67</v>
      </c>
    </row>
    <row r="9" spans="1:63" s="310" customFormat="1" ht="28.5" customHeight="1" thickBot="1" x14ac:dyDescent="0.3">
      <c r="A9" s="508"/>
      <c r="B9" s="480" t="s">
        <v>144</v>
      </c>
      <c r="C9" s="481"/>
      <c r="D9" s="482"/>
      <c r="E9" s="479"/>
      <c r="F9" s="483" t="s">
        <v>144</v>
      </c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 t="s">
        <v>136</v>
      </c>
      <c r="S9" s="481"/>
      <c r="T9" s="481"/>
      <c r="U9" s="481" t="s">
        <v>137</v>
      </c>
      <c r="V9" s="481"/>
      <c r="W9" s="482"/>
      <c r="X9" s="503"/>
      <c r="Y9" s="479"/>
      <c r="Z9" s="484" t="s">
        <v>114</v>
      </c>
      <c r="AA9" s="486" t="s">
        <v>127</v>
      </c>
      <c r="AB9" s="487"/>
      <c r="AC9" s="488"/>
      <c r="AD9" s="512"/>
      <c r="AE9" s="512"/>
      <c r="AF9" s="512"/>
      <c r="AG9" s="512"/>
      <c r="AH9" s="512"/>
      <c r="AI9" s="512"/>
      <c r="AJ9" s="512"/>
      <c r="AK9" s="512"/>
      <c r="AL9" s="512"/>
      <c r="AM9" s="512"/>
      <c r="AN9" s="512"/>
      <c r="AO9" s="512"/>
      <c r="AP9" s="512"/>
      <c r="AQ9" s="512"/>
      <c r="AR9" s="512"/>
      <c r="AS9" s="513"/>
      <c r="AT9" s="493"/>
      <c r="AU9" s="495"/>
      <c r="AV9" s="495"/>
      <c r="AW9" s="495"/>
      <c r="AX9" s="495"/>
      <c r="AY9" s="495"/>
      <c r="AZ9" s="495"/>
      <c r="BA9" s="479"/>
      <c r="BB9" s="478"/>
      <c r="BC9" s="478"/>
      <c r="BD9" s="478"/>
      <c r="BE9" s="478"/>
      <c r="BF9" s="478"/>
      <c r="BG9" s="478"/>
      <c r="BH9" s="478"/>
      <c r="BI9" s="478"/>
      <c r="BJ9" s="478"/>
      <c r="BK9" s="479"/>
    </row>
    <row r="10" spans="1:63" s="313" customFormat="1" ht="12" customHeight="1" thickBot="1" x14ac:dyDescent="0.2">
      <c r="A10" s="508"/>
      <c r="B10" s="311" t="s">
        <v>1</v>
      </c>
      <c r="C10" s="311" t="s">
        <v>2</v>
      </c>
      <c r="D10" s="311" t="s">
        <v>3</v>
      </c>
      <c r="E10" s="479"/>
      <c r="F10" s="311" t="s">
        <v>1</v>
      </c>
      <c r="G10" s="311" t="s">
        <v>2</v>
      </c>
      <c r="H10" s="311" t="s">
        <v>3</v>
      </c>
      <c r="I10" s="311" t="s">
        <v>1</v>
      </c>
      <c r="J10" s="311" t="s">
        <v>2</v>
      </c>
      <c r="K10" s="311" t="s">
        <v>3</v>
      </c>
      <c r="L10" s="311" t="s">
        <v>1</v>
      </c>
      <c r="M10" s="311" t="s">
        <v>2</v>
      </c>
      <c r="N10" s="311" t="s">
        <v>3</v>
      </c>
      <c r="O10" s="311" t="s">
        <v>1</v>
      </c>
      <c r="P10" s="311" t="s">
        <v>2</v>
      </c>
      <c r="Q10" s="311" t="s">
        <v>3</v>
      </c>
      <c r="R10" s="311" t="s">
        <v>1</v>
      </c>
      <c r="S10" s="311" t="s">
        <v>2</v>
      </c>
      <c r="T10" s="311" t="s">
        <v>3</v>
      </c>
      <c r="U10" s="311" t="s">
        <v>1</v>
      </c>
      <c r="V10" s="311" t="s">
        <v>2</v>
      </c>
      <c r="W10" s="311" t="s">
        <v>3</v>
      </c>
      <c r="X10" s="503"/>
      <c r="Y10" s="479"/>
      <c r="Z10" s="485"/>
      <c r="AA10" s="312" t="s">
        <v>1</v>
      </c>
      <c r="AB10" s="312" t="s">
        <v>2</v>
      </c>
      <c r="AC10" s="312" t="s">
        <v>3</v>
      </c>
      <c r="AD10" s="312" t="s">
        <v>116</v>
      </c>
      <c r="AE10" s="312" t="s">
        <v>117</v>
      </c>
      <c r="AF10" s="312" t="s">
        <v>74</v>
      </c>
      <c r="AG10" s="312" t="s">
        <v>124</v>
      </c>
      <c r="AH10" s="312" t="s">
        <v>116</v>
      </c>
      <c r="AI10" s="312" t="s">
        <v>117</v>
      </c>
      <c r="AJ10" s="312" t="s">
        <v>74</v>
      </c>
      <c r="AK10" s="312" t="s">
        <v>124</v>
      </c>
      <c r="AL10" s="312" t="s">
        <v>116</v>
      </c>
      <c r="AM10" s="312" t="s">
        <v>117</v>
      </c>
      <c r="AN10" s="312" t="s">
        <v>74</v>
      </c>
      <c r="AO10" s="312" t="s">
        <v>124</v>
      </c>
      <c r="AP10" s="473" t="s">
        <v>116</v>
      </c>
      <c r="AQ10" s="473" t="s">
        <v>117</v>
      </c>
      <c r="AR10" s="473" t="s">
        <v>74</v>
      </c>
      <c r="AS10" s="473" t="s">
        <v>124</v>
      </c>
      <c r="AT10" s="494"/>
      <c r="AU10" s="312" t="s">
        <v>1</v>
      </c>
      <c r="AV10" s="312" t="s">
        <v>2</v>
      </c>
      <c r="AW10" s="312" t="s">
        <v>3</v>
      </c>
      <c r="AX10" s="312" t="s">
        <v>1</v>
      </c>
      <c r="AY10" s="312" t="s">
        <v>2</v>
      </c>
      <c r="AZ10" s="312" t="s">
        <v>3</v>
      </c>
      <c r="BA10" s="479"/>
      <c r="BB10" s="312" t="s">
        <v>1</v>
      </c>
      <c r="BC10" s="312" t="s">
        <v>2</v>
      </c>
      <c r="BD10" s="312" t="s">
        <v>3</v>
      </c>
      <c r="BE10" s="312" t="s">
        <v>1</v>
      </c>
      <c r="BF10" s="312" t="s">
        <v>2</v>
      </c>
      <c r="BG10" s="312" t="s">
        <v>3</v>
      </c>
      <c r="BH10" s="312" t="s">
        <v>1</v>
      </c>
      <c r="BI10" s="312" t="s">
        <v>2</v>
      </c>
      <c r="BJ10" s="312" t="s">
        <v>3</v>
      </c>
      <c r="BK10" s="479"/>
    </row>
    <row r="11" spans="1:63" ht="12.75" customHeight="1" x14ac:dyDescent="0.25">
      <c r="A11" s="3" t="s">
        <v>5</v>
      </c>
      <c r="B11" s="23">
        <f>'Matutino 911 - 2023-2024'!B11+'Vespertino 911 - 2023-2024 '!B11</f>
        <v>372</v>
      </c>
      <c r="C11" s="23">
        <f>'Matutino 911 - 2023-2024'!C11+'Vespertino 911 - 2023-2024 '!C11</f>
        <v>512</v>
      </c>
      <c r="D11" s="23">
        <f>B11+C11</f>
        <v>884</v>
      </c>
      <c r="E11" s="23">
        <f>'Matutino 911 - 2023-2024'!E11+'Vespertino 911 - 2023-2024 '!E11</f>
        <v>884</v>
      </c>
      <c r="F11" s="23">
        <f>'Matutino 911 - 2023-2024'!F11+'Vespertino 911 - 2023-2024 '!F11</f>
        <v>286</v>
      </c>
      <c r="G11" s="23">
        <f>'Matutino 911 - 2023-2024'!G11+'Vespertino 911 - 2023-2024 '!G11</f>
        <v>436</v>
      </c>
      <c r="H11" s="23">
        <f>F11+G11</f>
        <v>722</v>
      </c>
      <c r="I11" s="23">
        <f>'Matutino 911 - 2023-2024'!I11+'Vespertino 911 - 2023-2024 '!I11</f>
        <v>86</v>
      </c>
      <c r="J11" s="23">
        <f>'Matutino 911 - 2023-2024'!J11+'Vespertino 911 - 2023-2024 '!J11</f>
        <v>76</v>
      </c>
      <c r="K11" s="23">
        <f>I11+J11</f>
        <v>162</v>
      </c>
      <c r="L11" s="23">
        <f>'Matutino 911 - 2023-2024'!L11+'Vespertino 911 - 2023-2024 '!L11</f>
        <v>14</v>
      </c>
      <c r="M11" s="23">
        <f>'Matutino 911 - 2023-2024'!M11+'Vespertino 911 - 2023-2024 '!M11</f>
        <v>10</v>
      </c>
      <c r="N11" s="23">
        <f>L11+M11</f>
        <v>24</v>
      </c>
      <c r="O11" s="23">
        <f>'Matutino 911 - 2023-2024'!O11+'Vespertino 911 - 2023-2024 '!O11</f>
        <v>97</v>
      </c>
      <c r="P11" s="23">
        <f>'Matutino 911 - 2023-2024'!P11+'Vespertino 911 - 2023-2024 '!P11</f>
        <v>162</v>
      </c>
      <c r="Q11" s="23">
        <f>O11+P11</f>
        <v>259</v>
      </c>
      <c r="R11" s="23">
        <f>'Matutino 911 - 2023-2024'!R11+'Vespertino 911 - 2023-2024 '!R11</f>
        <v>372</v>
      </c>
      <c r="S11" s="23">
        <f>'Matutino 911 - 2023-2024'!S11+'Vespertino 911 - 2023-2024 '!S11</f>
        <v>512</v>
      </c>
      <c r="T11" s="23">
        <f>R11+S11</f>
        <v>884</v>
      </c>
      <c r="U11" s="23">
        <f>'Matutino 911 - 2023-2024'!U11+'Vespertino 911 - 2023-2024 '!U11</f>
        <v>0</v>
      </c>
      <c r="V11" s="23">
        <f>'Matutino 911 - 2023-2024'!V11+'Vespertino 911 - 2023-2024 '!V11</f>
        <v>0</v>
      </c>
      <c r="W11" s="23">
        <f>U11+V11</f>
        <v>0</v>
      </c>
      <c r="X11" s="32">
        <f>T11+W11</f>
        <v>884</v>
      </c>
      <c r="Y11" s="145">
        <f t="shared" ref="Y11:Y60" si="0">D11</f>
        <v>884</v>
      </c>
      <c r="Z11" s="34">
        <f>'Matutino 911 - 2023-2024'!Z11+'Vespertino 911 - 2023-2024 '!Z11</f>
        <v>336</v>
      </c>
      <c r="AA11" s="34">
        <v>131</v>
      </c>
      <c r="AB11" s="34">
        <v>200</v>
      </c>
      <c r="AC11" s="45">
        <v>331</v>
      </c>
      <c r="AD11" s="44">
        <f>'Matutino 911 - 2023-2024'!AD11+'Vespertino 911 - 2023-2024 '!AD11</f>
        <v>131</v>
      </c>
      <c r="AE11" s="44">
        <f>'Matutino 911 - 2023-2024'!AE11+'Vespertino 911 - 2023-2024 '!AE11</f>
        <v>200</v>
      </c>
      <c r="AF11" s="45">
        <f>AD11+AE11</f>
        <v>331</v>
      </c>
      <c r="AG11" s="45">
        <f>'Matutino 911 - 2023-2024'!AG11+'Vespertino 911 - 2023-2024 '!AG11</f>
        <v>7</v>
      </c>
      <c r="AH11" s="44">
        <f>'Matutino 911 - 2023-2024'!AH11+'Vespertino 911 - 2023-2024 '!AH11</f>
        <v>150</v>
      </c>
      <c r="AI11" s="44">
        <f>'Matutino 911 - 2023-2024'!AI11+'Vespertino 911 - 2023-2024 '!AI11</f>
        <v>165</v>
      </c>
      <c r="AJ11" s="45">
        <f>AH11+AI11</f>
        <v>315</v>
      </c>
      <c r="AK11" s="45">
        <f>'Matutino 911 - 2023-2024'!AK11+'Vespertino 911 - 2023-2024 '!AK11</f>
        <v>7</v>
      </c>
      <c r="AL11" s="44">
        <f>'Matutino 911 - 2023-2024'!AL11+'Vespertino 911 - 2023-2024 '!AL11</f>
        <v>121</v>
      </c>
      <c r="AM11" s="44">
        <f>'Matutino 911 - 2023-2024'!AM11+'Vespertino 911 - 2023-2024 '!AM11</f>
        <v>191</v>
      </c>
      <c r="AN11" s="45">
        <f>AL11+AM11</f>
        <v>312</v>
      </c>
      <c r="AO11" s="45">
        <f>'Matutino 911 - 2023-2024'!AO11+'Vespertino 911 - 2023-2024 '!AO11</f>
        <v>7</v>
      </c>
      <c r="AP11" s="474">
        <f>AD11+AH11+AL11</f>
        <v>402</v>
      </c>
      <c r="AQ11" s="474">
        <f>AE11+AI11+AM11</f>
        <v>556</v>
      </c>
      <c r="AR11" s="474">
        <f>AP11+AQ11</f>
        <v>958</v>
      </c>
      <c r="AS11" s="474">
        <f>AG11+AK11+AO11</f>
        <v>21</v>
      </c>
      <c r="AT11" s="44">
        <f>AF11</f>
        <v>331</v>
      </c>
      <c r="AU11" s="44">
        <f>'Matutino 911 - 2023-2024'!AU11+'Vespertino 911 - 2023-2024 '!AU11</f>
        <v>0</v>
      </c>
      <c r="AV11" s="44">
        <f>'Matutino 911 - 2023-2024'!AV11+'Vespertino 911 - 2023-2024 '!AV11</f>
        <v>0</v>
      </c>
      <c r="AW11" s="45">
        <f>AU11+AV11</f>
        <v>0</v>
      </c>
      <c r="AX11" s="44">
        <f>'Matutino 911 - 2023-2024'!BA11+'Vespertino 911 - 2023-2024 '!AU11</f>
        <v>33</v>
      </c>
      <c r="AY11" s="44">
        <f>'Matutino 911 - 2023-2024'!BB11+'Vespertino 911 - 2023-2024 '!AV11</f>
        <v>101</v>
      </c>
      <c r="AZ11" s="44">
        <f>AX11+AY11</f>
        <v>134</v>
      </c>
      <c r="BA11" s="49">
        <f>AN11</f>
        <v>312</v>
      </c>
      <c r="BB11" s="44">
        <f>'Matutino 911 - 2023-2024'!BE11+'Vespertino 911 - 2023-2024 '!BE11</f>
        <v>4</v>
      </c>
      <c r="BC11" s="44">
        <f>'Matutino 911 - 2023-2024'!BF11+'Vespertino 911 - 2023-2024 '!BF11</f>
        <v>5</v>
      </c>
      <c r="BD11" s="45">
        <f>BB11+BC11</f>
        <v>9</v>
      </c>
      <c r="BE11" s="44">
        <f>'Matutino 911 - 2023-2024'!BH11</f>
        <v>10</v>
      </c>
      <c r="BF11" s="44">
        <f>'Matutino 911 - 2023-2024'!BI11</f>
        <v>15</v>
      </c>
      <c r="BG11" s="45">
        <f t="shared" ref="BG11" si="1">BE11+BF11</f>
        <v>25</v>
      </c>
      <c r="BH11" s="44">
        <f>AH11+AL11</f>
        <v>271</v>
      </c>
      <c r="BI11" s="44">
        <f>AI11+AM11</f>
        <v>356</v>
      </c>
      <c r="BJ11" s="45">
        <f>BH11+BI11</f>
        <v>627</v>
      </c>
      <c r="BK11" s="49">
        <f>AJ11+AN11</f>
        <v>627</v>
      </c>
    </row>
    <row r="12" spans="1:63" s="257" customFormat="1" ht="12.75" customHeight="1" x14ac:dyDescent="0.25">
      <c r="A12" s="253" t="s">
        <v>6</v>
      </c>
      <c r="B12" s="23">
        <f>'Matutino 911 - 2023-2024'!B12+'Vespertino 911 - 2023-2024 '!B12</f>
        <v>762</v>
      </c>
      <c r="C12" s="23">
        <f>'Matutino 911 - 2023-2024'!C12+'Vespertino 911 - 2023-2024 '!C12</f>
        <v>1032</v>
      </c>
      <c r="D12" s="23">
        <f t="shared" ref="D12:D60" si="2">B12+C12</f>
        <v>1794</v>
      </c>
      <c r="E12" s="23">
        <f>'Matutino 911 - 2023-2024'!E12+'Vespertino 911 - 2023-2024 '!E12</f>
        <v>1794</v>
      </c>
      <c r="F12" s="23">
        <f>'Matutino 911 - 2023-2024'!F12+'Vespertino 911 - 2023-2024 '!F12</f>
        <v>604</v>
      </c>
      <c r="G12" s="23">
        <f>'Matutino 911 - 2023-2024'!G12+'Vespertino 911 - 2023-2024 '!G12</f>
        <v>890</v>
      </c>
      <c r="H12" s="23">
        <f t="shared" ref="H12:H60" si="3">F12+G12</f>
        <v>1494</v>
      </c>
      <c r="I12" s="23">
        <f>'Matutino 911 - 2023-2024'!I12+'Vespertino 911 - 2023-2024 '!I12</f>
        <v>158</v>
      </c>
      <c r="J12" s="23">
        <f>'Matutino 911 - 2023-2024'!J12+'Vespertino 911 - 2023-2024 '!J12</f>
        <v>142</v>
      </c>
      <c r="K12" s="23">
        <f t="shared" ref="K12:K60" si="4">I12+J12</f>
        <v>300</v>
      </c>
      <c r="L12" s="23">
        <f>'Matutino 911 - 2023-2024'!L12+'Vespertino 911 - 2023-2024 '!L12</f>
        <v>85</v>
      </c>
      <c r="M12" s="23">
        <f>'Matutino 911 - 2023-2024'!M12+'Vespertino 911 - 2023-2024 '!M12</f>
        <v>64</v>
      </c>
      <c r="N12" s="23">
        <f t="shared" ref="N12:N60" si="5">L12+M12</f>
        <v>149</v>
      </c>
      <c r="O12" s="23">
        <f>'Matutino 911 - 2023-2024'!O12+'Vespertino 911 - 2023-2024 '!O12</f>
        <v>189</v>
      </c>
      <c r="P12" s="23">
        <f>'Matutino 911 - 2023-2024'!P12+'Vespertino 911 - 2023-2024 '!P12</f>
        <v>318</v>
      </c>
      <c r="Q12" s="23">
        <f t="shared" ref="Q12:Q60" si="6">O12+P12</f>
        <v>507</v>
      </c>
      <c r="R12" s="23">
        <f>'Matutino 911 - 2023-2024'!R12+'Vespertino 911 - 2023-2024 '!R12</f>
        <v>759</v>
      </c>
      <c r="S12" s="23">
        <f>'Matutino 911 - 2023-2024'!S12+'Vespertino 911 - 2023-2024 '!S12</f>
        <v>1028</v>
      </c>
      <c r="T12" s="23">
        <f t="shared" ref="T12:T60" si="7">R12+S12</f>
        <v>1787</v>
      </c>
      <c r="U12" s="23">
        <f>'Matutino 911 - 2023-2024'!U12+'Vespertino 911 - 2023-2024 '!U12</f>
        <v>3</v>
      </c>
      <c r="V12" s="23">
        <f>'Matutino 911 - 2023-2024'!V12+'Vespertino 911 - 2023-2024 '!V12</f>
        <v>4</v>
      </c>
      <c r="W12" s="23">
        <f t="shared" ref="W12:W60" si="8">U12+V12</f>
        <v>7</v>
      </c>
      <c r="X12" s="32">
        <f t="shared" ref="X12:X60" si="9">T12+W12</f>
        <v>1794</v>
      </c>
      <c r="Y12" s="145">
        <f t="shared" si="0"/>
        <v>1794</v>
      </c>
      <c r="Z12" s="34">
        <f>'Matutino 911 - 2023-2024'!Z12+'Vespertino 911 - 2023-2024 '!Z12</f>
        <v>1260</v>
      </c>
      <c r="AA12" s="34">
        <v>1036</v>
      </c>
      <c r="AB12" s="34">
        <v>1400</v>
      </c>
      <c r="AC12" s="45">
        <v>2436</v>
      </c>
      <c r="AD12" s="44">
        <f>'Matutino 911 - 2023-2024'!AD12+'Vespertino 911 - 2023-2024 '!AD12</f>
        <v>304</v>
      </c>
      <c r="AE12" s="44">
        <f>'Matutino 911 - 2023-2024'!AE12+'Vespertino 911 - 2023-2024 '!AE12</f>
        <v>333</v>
      </c>
      <c r="AF12" s="45">
        <f t="shared" ref="AF12:AF60" si="10">AD12+AE12</f>
        <v>637</v>
      </c>
      <c r="AG12" s="45">
        <f>'Matutino 911 - 2023-2024'!AG12+'Vespertino 911 - 2023-2024 '!AG12</f>
        <v>14</v>
      </c>
      <c r="AH12" s="44">
        <f>'Matutino 911 - 2023-2024'!AH12+'Vespertino 911 - 2023-2024 '!AH12</f>
        <v>278</v>
      </c>
      <c r="AI12" s="44">
        <f>'Matutino 911 - 2023-2024'!AI12+'Vespertino 911 - 2023-2024 '!AI12</f>
        <v>353</v>
      </c>
      <c r="AJ12" s="45">
        <f t="shared" ref="AJ12:AJ60" si="11">AH12+AI12</f>
        <v>631</v>
      </c>
      <c r="AK12" s="45">
        <f>'Matutino 911 - 2023-2024'!AK12+'Vespertino 911 - 2023-2024 '!AK12</f>
        <v>14</v>
      </c>
      <c r="AL12" s="44">
        <f>'Matutino 911 - 2023-2024'!AL12+'Vespertino 911 - 2023-2024 '!AL12</f>
        <v>277</v>
      </c>
      <c r="AM12" s="44">
        <f>'Matutino 911 - 2023-2024'!AM12+'Vespertino 911 - 2023-2024 '!AM12</f>
        <v>341</v>
      </c>
      <c r="AN12" s="45">
        <f t="shared" ref="AN12:AN20" si="12">AL12+AM12</f>
        <v>618</v>
      </c>
      <c r="AO12" s="259"/>
      <c r="AP12" s="474">
        <f t="shared" ref="AP12:AP60" si="13">AD12+AH12+AL12</f>
        <v>859</v>
      </c>
      <c r="AQ12" s="474">
        <f t="shared" ref="AQ12:AQ60" si="14">AE12+AI12+AM12</f>
        <v>1027</v>
      </c>
      <c r="AR12" s="474">
        <f t="shared" ref="AR12:AR60" si="15">AP12+AQ12</f>
        <v>1886</v>
      </c>
      <c r="AS12" s="474">
        <f t="shared" ref="AS12:AS60" si="16">AG12+AK12+AO12</f>
        <v>28</v>
      </c>
      <c r="AT12" s="44">
        <f t="shared" ref="AT12:AT60" si="17">AF12</f>
        <v>637</v>
      </c>
      <c r="AU12" s="44">
        <f>'Matutino 911 - 2023-2024'!AU12+'Vespertino 911 - 2023-2024 '!AU12</f>
        <v>8</v>
      </c>
      <c r="AV12" s="44">
        <f>'Matutino 911 - 2023-2024'!AV12+'Vespertino 911 - 2023-2024 '!AV12</f>
        <v>3</v>
      </c>
      <c r="AW12" s="45">
        <f t="shared" ref="AW12:AW60" si="18">AU12+AV12</f>
        <v>11</v>
      </c>
      <c r="AX12" s="44">
        <f>'Matutino 911 - 2023-2024'!BA12+'Vespertino 911 - 2023-2024 '!AU12</f>
        <v>131</v>
      </c>
      <c r="AY12" s="44">
        <f>'Matutino 911 - 2023-2024'!BB12+'Vespertino 911 - 2023-2024 '!AV12</f>
        <v>191</v>
      </c>
      <c r="AZ12" s="44">
        <f t="shared" ref="AZ12:AZ60" si="19">AX12+AY12</f>
        <v>322</v>
      </c>
      <c r="BA12" s="261">
        <f t="shared" ref="BA12:BA60" si="20">AN12</f>
        <v>618</v>
      </c>
      <c r="BB12" s="44">
        <f>'Matutino 911 - 2023-2024'!BE12+'Vespertino 911 - 2023-2024 '!BE12</f>
        <v>5</v>
      </c>
      <c r="BC12" s="44">
        <f>'Matutino 911 - 2023-2024'!BF12+'Vespertino 911 - 2023-2024 '!BF12</f>
        <v>4</v>
      </c>
      <c r="BD12" s="45">
        <f t="shared" ref="BD12:BD20" si="21">BB12+BC12</f>
        <v>9</v>
      </c>
      <c r="BE12" s="44">
        <f>'Matutino 911 - 2023-2024'!BH12</f>
        <v>14</v>
      </c>
      <c r="BF12" s="44">
        <f>'Matutino 911 - 2023-2024'!BI12</f>
        <v>13</v>
      </c>
      <c r="BG12" s="45">
        <f t="shared" ref="BG12:BG60" si="22">BE12+BF12</f>
        <v>27</v>
      </c>
      <c r="BH12" s="44">
        <f t="shared" ref="BH12:BH60" si="23">AH12+AL12</f>
        <v>555</v>
      </c>
      <c r="BI12" s="44">
        <f t="shared" ref="BI12:BI60" si="24">AI12+AM12</f>
        <v>694</v>
      </c>
      <c r="BJ12" s="45">
        <f t="shared" ref="BJ12:BJ60" si="25">BH12+BI12</f>
        <v>1249</v>
      </c>
      <c r="BK12" s="259">
        <f t="shared" ref="BK12:BK60" si="26">AJ12+AN12</f>
        <v>1249</v>
      </c>
    </row>
    <row r="13" spans="1:63" ht="12.75" customHeight="1" x14ac:dyDescent="0.25">
      <c r="A13" s="3" t="s">
        <v>7</v>
      </c>
      <c r="B13" s="23">
        <f>'Matutino 911 - 2023-2024'!B13+'Vespertino 911 - 2023-2024 '!B13</f>
        <v>214</v>
      </c>
      <c r="C13" s="23">
        <f>'Matutino 911 - 2023-2024'!C13+'Vespertino 911 - 2023-2024 '!C13</f>
        <v>267</v>
      </c>
      <c r="D13" s="23">
        <f t="shared" si="2"/>
        <v>481</v>
      </c>
      <c r="E13" s="23">
        <f>'Matutino 911 - 2023-2024'!E13+'Vespertino 911 - 2023-2024 '!E13</f>
        <v>481</v>
      </c>
      <c r="F13" s="23">
        <f>'Matutino 911 - 2023-2024'!F13+'Vespertino 911 - 2023-2024 '!F13</f>
        <v>115</v>
      </c>
      <c r="G13" s="23">
        <f>'Matutino 911 - 2023-2024'!G13+'Vespertino 911 - 2023-2024 '!G13</f>
        <v>160</v>
      </c>
      <c r="H13" s="23">
        <f t="shared" si="3"/>
        <v>275</v>
      </c>
      <c r="I13" s="23">
        <f>'Matutino 911 - 2023-2024'!I13+'Vespertino 911 - 2023-2024 '!I13</f>
        <v>99</v>
      </c>
      <c r="J13" s="23">
        <f>'Matutino 911 - 2023-2024'!J13+'Vespertino 911 - 2023-2024 '!J13</f>
        <v>107</v>
      </c>
      <c r="K13" s="23">
        <f t="shared" si="4"/>
        <v>206</v>
      </c>
      <c r="L13" s="23">
        <f>'Matutino 911 - 2023-2024'!L13+'Vespertino 911 - 2023-2024 '!L13</f>
        <v>40</v>
      </c>
      <c r="M13" s="23">
        <f>'Matutino 911 - 2023-2024'!M13+'Vespertino 911 - 2023-2024 '!M13</f>
        <v>64</v>
      </c>
      <c r="N13" s="23">
        <f t="shared" si="5"/>
        <v>104</v>
      </c>
      <c r="O13" s="23">
        <f>'Matutino 911 - 2023-2024'!O13+'Vespertino 911 - 2023-2024 '!O13</f>
        <v>25</v>
      </c>
      <c r="P13" s="23">
        <f>'Matutino 911 - 2023-2024'!P13+'Vespertino 911 - 2023-2024 '!P13</f>
        <v>47</v>
      </c>
      <c r="Q13" s="23">
        <f t="shared" si="6"/>
        <v>72</v>
      </c>
      <c r="R13" s="23">
        <f>'Matutino 911 - 2023-2024'!R13+'Vespertino 911 - 2023-2024 '!R13</f>
        <v>214</v>
      </c>
      <c r="S13" s="23">
        <f>'Matutino 911 - 2023-2024'!S13+'Vespertino 911 - 2023-2024 '!S13</f>
        <v>267</v>
      </c>
      <c r="T13" s="23">
        <f t="shared" si="7"/>
        <v>481</v>
      </c>
      <c r="U13" s="23">
        <f>'Matutino 911 - 2023-2024'!U13+'Vespertino 911 - 2023-2024 '!U13</f>
        <v>0</v>
      </c>
      <c r="V13" s="23">
        <f>'Matutino 911 - 2023-2024'!V13+'Vespertino 911 - 2023-2024 '!V13</f>
        <v>0</v>
      </c>
      <c r="W13" s="23">
        <f t="shared" si="8"/>
        <v>0</v>
      </c>
      <c r="X13" s="32">
        <f t="shared" si="9"/>
        <v>481</v>
      </c>
      <c r="Y13" s="145">
        <f t="shared" si="0"/>
        <v>481</v>
      </c>
      <c r="Z13" s="34">
        <f>'Matutino 911 - 2023-2024'!Z13+'Vespertino 911 - 2023-2024 '!Z13</f>
        <v>810</v>
      </c>
      <c r="AA13" s="34">
        <v>193</v>
      </c>
      <c r="AB13" s="34">
        <v>161</v>
      </c>
      <c r="AC13" s="45">
        <v>354</v>
      </c>
      <c r="AD13" s="44">
        <f>'Matutino 911 - 2023-2024'!AD13+'Vespertino 911 - 2023-2024 '!AD13</f>
        <v>193</v>
      </c>
      <c r="AE13" s="44">
        <f>'Matutino 911 - 2023-2024'!AE13+'Vespertino 911 - 2023-2024 '!AE13</f>
        <v>161</v>
      </c>
      <c r="AF13" s="45">
        <f t="shared" si="10"/>
        <v>354</v>
      </c>
      <c r="AG13" s="45">
        <f>'Matutino 911 - 2023-2024'!AG13+'Vespertino 911 - 2023-2024 '!AG13</f>
        <v>9</v>
      </c>
      <c r="AH13" s="44">
        <f>'Matutino 911 - 2023-2024'!AH13+'Vespertino 911 - 2023-2024 '!AH13</f>
        <v>131</v>
      </c>
      <c r="AI13" s="44">
        <f>'Matutino 911 - 2023-2024'!AI13+'Vespertino 911 - 2023-2024 '!AI13</f>
        <v>128</v>
      </c>
      <c r="AJ13" s="45">
        <f t="shared" si="11"/>
        <v>259</v>
      </c>
      <c r="AK13" s="45">
        <f>'Matutino 911 - 2023-2024'!AK13+'Vespertino 911 - 2023-2024 '!AK13</f>
        <v>6</v>
      </c>
      <c r="AL13" s="44">
        <f>'Matutino 911 - 2023-2024'!AL13+'Vespertino 911 - 2023-2024 '!AL13</f>
        <v>56</v>
      </c>
      <c r="AM13" s="44">
        <f>'Matutino 911 - 2023-2024'!AM13+'Vespertino 911 - 2023-2024 '!AM13</f>
        <v>97</v>
      </c>
      <c r="AN13" s="45">
        <f t="shared" si="12"/>
        <v>153</v>
      </c>
      <c r="AO13" s="45"/>
      <c r="AP13" s="474">
        <f t="shared" si="13"/>
        <v>380</v>
      </c>
      <c r="AQ13" s="474">
        <f t="shared" si="14"/>
        <v>386</v>
      </c>
      <c r="AR13" s="474">
        <f t="shared" si="15"/>
        <v>766</v>
      </c>
      <c r="AS13" s="474">
        <f t="shared" si="16"/>
        <v>15</v>
      </c>
      <c r="AT13" s="44">
        <f t="shared" si="17"/>
        <v>354</v>
      </c>
      <c r="AU13" s="44">
        <f>'Matutino 911 - 2023-2024'!AU13+'Vespertino 911 - 2023-2024 '!AU13</f>
        <v>6</v>
      </c>
      <c r="AV13" s="44">
        <f>'Matutino 911 - 2023-2024'!AV13+'Vespertino 911 - 2023-2024 '!AV13</f>
        <v>6</v>
      </c>
      <c r="AW13" s="45">
        <f t="shared" si="18"/>
        <v>12</v>
      </c>
      <c r="AX13" s="44">
        <f>'Matutino 911 - 2023-2024'!BA13+'Vespertino 911 - 2023-2024 '!AU13</f>
        <v>46</v>
      </c>
      <c r="AY13" s="44">
        <f>'Matutino 911 - 2023-2024'!BB13+'Vespertino 911 - 2023-2024 '!AV13</f>
        <v>82</v>
      </c>
      <c r="AZ13" s="44">
        <f t="shared" si="19"/>
        <v>128</v>
      </c>
      <c r="BA13" s="49">
        <f t="shared" si="20"/>
        <v>153</v>
      </c>
      <c r="BB13" s="44">
        <f>'Matutino 911 - 2023-2024'!BE13+'Vespertino 911 - 2023-2024 '!BE13</f>
        <v>3</v>
      </c>
      <c r="BC13" s="44">
        <f>'Matutino 911 - 2023-2024'!BF13+'Vespertino 911 - 2023-2024 '!BF13</f>
        <v>1</v>
      </c>
      <c r="BD13" s="45">
        <f t="shared" si="21"/>
        <v>4</v>
      </c>
      <c r="BE13" s="44">
        <f>'Matutino 911 - 2023-2024'!BH13</f>
        <v>18</v>
      </c>
      <c r="BF13" s="44">
        <f>'Matutino 911 - 2023-2024'!BI13</f>
        <v>9</v>
      </c>
      <c r="BG13" s="45">
        <f t="shared" si="22"/>
        <v>27</v>
      </c>
      <c r="BH13" s="44">
        <f t="shared" si="23"/>
        <v>187</v>
      </c>
      <c r="BI13" s="44">
        <f t="shared" si="24"/>
        <v>225</v>
      </c>
      <c r="BJ13" s="45">
        <f t="shared" si="25"/>
        <v>412</v>
      </c>
      <c r="BK13" s="49">
        <f t="shared" si="26"/>
        <v>412</v>
      </c>
    </row>
    <row r="14" spans="1:63" s="227" customFormat="1" ht="12.75" customHeight="1" x14ac:dyDescent="0.25">
      <c r="A14" s="223" t="s">
        <v>8</v>
      </c>
      <c r="B14" s="23">
        <f>'Matutino 911 - 2023-2024'!B14+'Vespertino 911 - 2023-2024 '!B14</f>
        <v>858</v>
      </c>
      <c r="C14" s="23">
        <f>'Matutino 911 - 2023-2024'!C14+'Vespertino 911 - 2023-2024 '!C14</f>
        <v>1230</v>
      </c>
      <c r="D14" s="23">
        <f t="shared" si="2"/>
        <v>2088</v>
      </c>
      <c r="E14" s="23">
        <f>'Matutino 911 - 2023-2024'!E14+'Vespertino 911 - 2023-2024 '!E14</f>
        <v>2088</v>
      </c>
      <c r="F14" s="23">
        <f>'Matutino 911 - 2023-2024'!F14+'Vespertino 911 - 2023-2024 '!F14</f>
        <v>573</v>
      </c>
      <c r="G14" s="23">
        <f>'Matutino 911 - 2023-2024'!G14+'Vespertino 911 - 2023-2024 '!G14</f>
        <v>948</v>
      </c>
      <c r="H14" s="23">
        <f t="shared" si="3"/>
        <v>1521</v>
      </c>
      <c r="I14" s="23">
        <f>'Matutino 911 - 2023-2024'!I14+'Vespertino 911 - 2023-2024 '!I14</f>
        <v>285</v>
      </c>
      <c r="J14" s="23">
        <f>'Matutino 911 - 2023-2024'!J14+'Vespertino 911 - 2023-2024 '!J14</f>
        <v>282</v>
      </c>
      <c r="K14" s="23">
        <f t="shared" si="4"/>
        <v>567</v>
      </c>
      <c r="L14" s="23">
        <f>'Matutino 911 - 2023-2024'!L14+'Vespertino 911 - 2023-2024 '!L14</f>
        <v>137</v>
      </c>
      <c r="M14" s="23">
        <f>'Matutino 911 - 2023-2024'!M14+'Vespertino 911 - 2023-2024 '!M14</f>
        <v>125</v>
      </c>
      <c r="N14" s="23">
        <f t="shared" si="5"/>
        <v>262</v>
      </c>
      <c r="O14" s="23">
        <f>'Matutino 911 - 2023-2024'!O14+'Vespertino 911 - 2023-2024 '!O14</f>
        <v>209</v>
      </c>
      <c r="P14" s="23">
        <f>'Matutino 911 - 2023-2024'!P14+'Vespertino 911 - 2023-2024 '!P14</f>
        <v>359</v>
      </c>
      <c r="Q14" s="23">
        <f t="shared" si="6"/>
        <v>568</v>
      </c>
      <c r="R14" s="23">
        <f>'Matutino 911 - 2023-2024'!R14+'Vespertino 911 - 2023-2024 '!R14</f>
        <v>841</v>
      </c>
      <c r="S14" s="23">
        <f>'Matutino 911 - 2023-2024'!S14+'Vespertino 911 - 2023-2024 '!S14</f>
        <v>1220</v>
      </c>
      <c r="T14" s="23">
        <f t="shared" si="7"/>
        <v>2061</v>
      </c>
      <c r="U14" s="23">
        <f>'Matutino 911 - 2023-2024'!U14+'Vespertino 911 - 2023-2024 '!U14</f>
        <v>17</v>
      </c>
      <c r="V14" s="23">
        <f>'Matutino 911 - 2023-2024'!V14+'Vespertino 911 - 2023-2024 '!V14</f>
        <v>10</v>
      </c>
      <c r="W14" s="23">
        <f t="shared" si="8"/>
        <v>27</v>
      </c>
      <c r="X14" s="32">
        <f t="shared" si="9"/>
        <v>2088</v>
      </c>
      <c r="Y14" s="145">
        <f t="shared" si="0"/>
        <v>2088</v>
      </c>
      <c r="Z14" s="34">
        <f>'Matutino 911 - 2023-2024'!Z14+'Vespertino 911 - 2023-2024 '!Z14</f>
        <v>796</v>
      </c>
      <c r="AA14" s="34">
        <v>350</v>
      </c>
      <c r="AB14" s="34">
        <v>446</v>
      </c>
      <c r="AC14" s="45">
        <v>796</v>
      </c>
      <c r="AD14" s="44">
        <f>'Matutino 911 - 2023-2024'!AD14+'Vespertino 911 - 2023-2024 '!AD14</f>
        <v>350</v>
      </c>
      <c r="AE14" s="44">
        <f>'Matutino 911 - 2023-2024'!AE14+'Vespertino 911 - 2023-2024 '!AE14</f>
        <v>446</v>
      </c>
      <c r="AF14" s="45">
        <f t="shared" si="10"/>
        <v>796</v>
      </c>
      <c r="AG14" s="45">
        <f>'Matutino 911 - 2023-2024'!AG14+'Vespertino 911 - 2023-2024 '!AG14</f>
        <v>18</v>
      </c>
      <c r="AH14" s="44">
        <f>'Matutino 911 - 2023-2024'!AH14+'Vespertino 911 - 2023-2024 '!AH14</f>
        <v>332</v>
      </c>
      <c r="AI14" s="44">
        <f>'Matutino 911 - 2023-2024'!AI14+'Vespertino 911 - 2023-2024 '!AI14</f>
        <v>419</v>
      </c>
      <c r="AJ14" s="45">
        <f t="shared" si="11"/>
        <v>751</v>
      </c>
      <c r="AK14" s="45">
        <f>'Matutino 911 - 2023-2024'!AK14+'Vespertino 911 - 2023-2024 '!AK14</f>
        <v>17</v>
      </c>
      <c r="AL14" s="44">
        <f>'Matutino 911 - 2023-2024'!AL14+'Vespertino 911 - 2023-2024 '!AL14</f>
        <v>278</v>
      </c>
      <c r="AM14" s="44">
        <f>'Matutino 911 - 2023-2024'!AM14+'Vespertino 911 - 2023-2024 '!AM14</f>
        <v>399</v>
      </c>
      <c r="AN14" s="45">
        <f t="shared" si="12"/>
        <v>677</v>
      </c>
      <c r="AO14" s="230"/>
      <c r="AP14" s="474">
        <f t="shared" si="13"/>
        <v>960</v>
      </c>
      <c r="AQ14" s="474">
        <f t="shared" si="14"/>
        <v>1264</v>
      </c>
      <c r="AR14" s="474">
        <f t="shared" si="15"/>
        <v>2224</v>
      </c>
      <c r="AS14" s="474">
        <f t="shared" si="16"/>
        <v>35</v>
      </c>
      <c r="AT14" s="44">
        <f t="shared" si="17"/>
        <v>796</v>
      </c>
      <c r="AU14" s="44">
        <f>'Matutino 911 - 2023-2024'!AU14+'Vespertino 911 - 2023-2024 '!AU14</f>
        <v>0</v>
      </c>
      <c r="AV14" s="44">
        <f>'Matutino 911 - 2023-2024'!AV14+'Vespertino 911 - 2023-2024 '!AV14</f>
        <v>1</v>
      </c>
      <c r="AW14" s="45">
        <f t="shared" si="18"/>
        <v>1</v>
      </c>
      <c r="AX14" s="44">
        <f>'Matutino 911 - 2023-2024'!BA14+'Vespertino 911 - 2023-2024 '!AU14</f>
        <v>146</v>
      </c>
      <c r="AY14" s="44">
        <f>'Matutino 911 - 2023-2024'!BB14+'Vespertino 911 - 2023-2024 '!AV14</f>
        <v>209</v>
      </c>
      <c r="AZ14" s="44">
        <f t="shared" si="19"/>
        <v>355</v>
      </c>
      <c r="BA14" s="49">
        <f t="shared" si="20"/>
        <v>677</v>
      </c>
      <c r="BB14" s="44">
        <f>'Matutino 911 - 2023-2024'!BE14+'Vespertino 911 - 2023-2024 '!BE14</f>
        <v>1</v>
      </c>
      <c r="BC14" s="44">
        <f>'Matutino 911 - 2023-2024'!BF14+'Vespertino 911 - 2023-2024 '!BF14</f>
        <v>0</v>
      </c>
      <c r="BD14" s="45">
        <f t="shared" si="21"/>
        <v>1</v>
      </c>
      <c r="BE14" s="44">
        <f>'Matutino 911 - 2023-2024'!BH14</f>
        <v>11</v>
      </c>
      <c r="BF14" s="44">
        <f>'Matutino 911 - 2023-2024'!BI14</f>
        <v>17</v>
      </c>
      <c r="BG14" s="45">
        <f t="shared" si="22"/>
        <v>28</v>
      </c>
      <c r="BH14" s="44">
        <f t="shared" si="23"/>
        <v>610</v>
      </c>
      <c r="BI14" s="44">
        <f t="shared" si="24"/>
        <v>818</v>
      </c>
      <c r="BJ14" s="45">
        <f t="shared" si="25"/>
        <v>1428</v>
      </c>
      <c r="BK14" s="230">
        <f t="shared" si="26"/>
        <v>1428</v>
      </c>
    </row>
    <row r="15" spans="1:63" s="129" customFormat="1" ht="12.75" customHeight="1" x14ac:dyDescent="0.25">
      <c r="A15" s="120" t="s">
        <v>9</v>
      </c>
      <c r="B15" s="23">
        <f>'Matutino 911 - 2023-2024'!B15+'Vespertino 911 - 2023-2024 '!B15</f>
        <v>194</v>
      </c>
      <c r="C15" s="23">
        <f>'Matutino 911 - 2023-2024'!C15+'Vespertino 911 - 2023-2024 '!C15</f>
        <v>221</v>
      </c>
      <c r="D15" s="23">
        <f t="shared" si="2"/>
        <v>415</v>
      </c>
      <c r="E15" s="23">
        <f>'Matutino 911 - 2023-2024'!E15+'Vespertino 911 - 2023-2024 '!E15</f>
        <v>415</v>
      </c>
      <c r="F15" s="23">
        <f>'Matutino 911 - 2023-2024'!F15+'Vespertino 911 - 2023-2024 '!F15</f>
        <v>135</v>
      </c>
      <c r="G15" s="23">
        <f>'Matutino 911 - 2023-2024'!G15+'Vespertino 911 - 2023-2024 '!G15</f>
        <v>186</v>
      </c>
      <c r="H15" s="23">
        <f t="shared" si="3"/>
        <v>321</v>
      </c>
      <c r="I15" s="23">
        <f>'Matutino 911 - 2023-2024'!I15+'Vespertino 911 - 2023-2024 '!I15</f>
        <v>59</v>
      </c>
      <c r="J15" s="23">
        <f>'Matutino 911 - 2023-2024'!J15+'Vespertino 911 - 2023-2024 '!J15</f>
        <v>35</v>
      </c>
      <c r="K15" s="23">
        <f t="shared" si="4"/>
        <v>94</v>
      </c>
      <c r="L15" s="23">
        <f>'Matutino 911 - 2023-2024'!L15+'Vespertino 911 - 2023-2024 '!L15</f>
        <v>24</v>
      </c>
      <c r="M15" s="23">
        <f>'Matutino 911 - 2023-2024'!M15+'Vespertino 911 - 2023-2024 '!M15</f>
        <v>18</v>
      </c>
      <c r="N15" s="23">
        <f t="shared" si="5"/>
        <v>42</v>
      </c>
      <c r="O15" s="23">
        <f>'Matutino 911 - 2023-2024'!O15+'Vespertino 911 - 2023-2024 '!O15</f>
        <v>40</v>
      </c>
      <c r="P15" s="23">
        <f>'Matutino 911 - 2023-2024'!P15+'Vespertino 911 - 2023-2024 '!P15</f>
        <v>57</v>
      </c>
      <c r="Q15" s="23">
        <f t="shared" si="6"/>
        <v>97</v>
      </c>
      <c r="R15" s="23">
        <f>'Matutino 911 - 2023-2024'!R15+'Vespertino 911 - 2023-2024 '!R15</f>
        <v>192</v>
      </c>
      <c r="S15" s="23">
        <f>'Matutino 911 - 2023-2024'!S15+'Vespertino 911 - 2023-2024 '!S15</f>
        <v>216</v>
      </c>
      <c r="T15" s="23">
        <f t="shared" si="7"/>
        <v>408</v>
      </c>
      <c r="U15" s="23">
        <f>'Matutino 911 - 2023-2024'!U15+'Vespertino 911 - 2023-2024 '!U15</f>
        <v>2</v>
      </c>
      <c r="V15" s="23">
        <f>'Matutino 911 - 2023-2024'!V15+'Vespertino 911 - 2023-2024 '!V15</f>
        <v>5</v>
      </c>
      <c r="W15" s="23">
        <f t="shared" si="8"/>
        <v>7</v>
      </c>
      <c r="X15" s="32">
        <f t="shared" si="9"/>
        <v>415</v>
      </c>
      <c r="Y15" s="145">
        <f t="shared" si="0"/>
        <v>415</v>
      </c>
      <c r="Z15" s="34">
        <f>'Matutino 911 - 2023-2024'!Z15+'Vespertino 911 - 2023-2024 '!Z15</f>
        <v>180</v>
      </c>
      <c r="AA15" s="34">
        <v>84</v>
      </c>
      <c r="AB15" s="34">
        <v>101</v>
      </c>
      <c r="AC15" s="45">
        <v>185</v>
      </c>
      <c r="AD15" s="44">
        <f>'Matutino 911 - 2023-2024'!AD15+'Vespertino 911 - 2023-2024 '!AD15</f>
        <v>84</v>
      </c>
      <c r="AE15" s="44">
        <f>'Matutino 911 - 2023-2024'!AE15+'Vespertino 911 - 2023-2024 '!AE15</f>
        <v>101</v>
      </c>
      <c r="AF15" s="45">
        <f t="shared" si="10"/>
        <v>185</v>
      </c>
      <c r="AG15" s="45">
        <f>'Matutino 911 - 2023-2024'!AG15+'Vespertino 911 - 2023-2024 '!AG15</f>
        <v>4</v>
      </c>
      <c r="AH15" s="44">
        <f>'Matutino 911 - 2023-2024'!AH15+'Vespertino 911 - 2023-2024 '!AH15</f>
        <v>77</v>
      </c>
      <c r="AI15" s="44">
        <f>'Matutino 911 - 2023-2024'!AI15+'Vespertino 911 - 2023-2024 '!AI15</f>
        <v>87</v>
      </c>
      <c r="AJ15" s="45">
        <f t="shared" si="11"/>
        <v>164</v>
      </c>
      <c r="AK15" s="45">
        <f>'Matutino 911 - 2023-2024'!AK15+'Vespertino 911 - 2023-2024 '!AK15</f>
        <v>4</v>
      </c>
      <c r="AL15" s="44">
        <f>'Matutino 911 - 2023-2024'!AL15+'Vespertino 911 - 2023-2024 '!AL15</f>
        <v>67</v>
      </c>
      <c r="AM15" s="44">
        <f>'Matutino 911 - 2023-2024'!AM15+'Vespertino 911 - 2023-2024 '!AM15</f>
        <v>71</v>
      </c>
      <c r="AN15" s="45">
        <f t="shared" si="12"/>
        <v>138</v>
      </c>
      <c r="AO15" s="134"/>
      <c r="AP15" s="474">
        <f t="shared" si="13"/>
        <v>228</v>
      </c>
      <c r="AQ15" s="474">
        <f t="shared" si="14"/>
        <v>259</v>
      </c>
      <c r="AR15" s="474">
        <f t="shared" si="15"/>
        <v>487</v>
      </c>
      <c r="AS15" s="474">
        <f t="shared" si="16"/>
        <v>8</v>
      </c>
      <c r="AT15" s="44">
        <f t="shared" si="17"/>
        <v>185</v>
      </c>
      <c r="AU15" s="44">
        <f>'Matutino 911 - 2023-2024'!AU15+'Vespertino 911 - 2023-2024 '!AU15</f>
        <v>3</v>
      </c>
      <c r="AV15" s="44">
        <f>'Matutino 911 - 2023-2024'!AV15+'Vespertino 911 - 2023-2024 '!AV15</f>
        <v>1</v>
      </c>
      <c r="AW15" s="45">
        <f t="shared" si="18"/>
        <v>4</v>
      </c>
      <c r="AX15" s="44">
        <f>'Matutino 911 - 2023-2024'!BA15+'Vespertino 911 - 2023-2024 '!AU15</f>
        <v>37</v>
      </c>
      <c r="AY15" s="44">
        <f>'Matutino 911 - 2023-2024'!BB15+'Vespertino 911 - 2023-2024 '!AV15</f>
        <v>46</v>
      </c>
      <c r="AZ15" s="44">
        <f t="shared" si="19"/>
        <v>83</v>
      </c>
      <c r="BA15" s="49">
        <f t="shared" si="20"/>
        <v>138</v>
      </c>
      <c r="BB15" s="44">
        <f>'Matutino 911 - 2023-2024'!BE15+'Vespertino 911 - 2023-2024 '!BE15</f>
        <v>1</v>
      </c>
      <c r="BC15" s="44">
        <f>'Matutino 911 - 2023-2024'!BF15+'Vespertino 911 - 2023-2024 '!BF15</f>
        <v>5</v>
      </c>
      <c r="BD15" s="45">
        <f t="shared" si="21"/>
        <v>6</v>
      </c>
      <c r="BE15" s="44">
        <f>'Matutino 911 - 2023-2024'!BH15</f>
        <v>6</v>
      </c>
      <c r="BF15" s="44">
        <f>'Matutino 911 - 2023-2024'!BI15</f>
        <v>8</v>
      </c>
      <c r="BG15" s="45">
        <f t="shared" si="22"/>
        <v>14</v>
      </c>
      <c r="BH15" s="44">
        <f t="shared" si="23"/>
        <v>144</v>
      </c>
      <c r="BI15" s="44">
        <f t="shared" si="24"/>
        <v>158</v>
      </c>
      <c r="BJ15" s="45">
        <f t="shared" si="25"/>
        <v>302</v>
      </c>
      <c r="BK15" s="134">
        <f t="shared" si="26"/>
        <v>302</v>
      </c>
    </row>
    <row r="16" spans="1:63" ht="12.75" customHeight="1" x14ac:dyDescent="0.25">
      <c r="A16" s="3" t="s">
        <v>10</v>
      </c>
      <c r="B16" s="23">
        <f>'Matutino 911 - 2023-2024'!B16+'Vespertino 911 - 2023-2024 '!B16</f>
        <v>433</v>
      </c>
      <c r="C16" s="23">
        <f>'Matutino 911 - 2023-2024'!C16+'Vespertino 911 - 2023-2024 '!C16</f>
        <v>584</v>
      </c>
      <c r="D16" s="23">
        <f t="shared" si="2"/>
        <v>1017</v>
      </c>
      <c r="E16" s="23">
        <f>'Matutino 911 - 2023-2024'!E16+'Vespertino 911 - 2023-2024 '!E16</f>
        <v>1017</v>
      </c>
      <c r="F16" s="23">
        <f>'Matutino 911 - 2023-2024'!F16+'Vespertino 911 - 2023-2024 '!F16</f>
        <v>366</v>
      </c>
      <c r="G16" s="23">
        <f>'Matutino 911 - 2023-2024'!G16+'Vespertino 911 - 2023-2024 '!G16</f>
        <v>487</v>
      </c>
      <c r="H16" s="23">
        <f t="shared" si="3"/>
        <v>853</v>
      </c>
      <c r="I16" s="23">
        <f>'Matutino 911 - 2023-2024'!I16+'Vespertino 911 - 2023-2024 '!I16</f>
        <v>67</v>
      </c>
      <c r="J16" s="23">
        <f>'Matutino 911 - 2023-2024'!J16+'Vespertino 911 - 2023-2024 '!J16</f>
        <v>97</v>
      </c>
      <c r="K16" s="23">
        <f t="shared" si="4"/>
        <v>164</v>
      </c>
      <c r="L16" s="23">
        <f>'Matutino 911 - 2023-2024'!L16+'Vespertino 911 - 2023-2024 '!L16</f>
        <v>24</v>
      </c>
      <c r="M16" s="23">
        <f>'Matutino 911 - 2023-2024'!M16+'Vespertino 911 - 2023-2024 '!M16</f>
        <v>45</v>
      </c>
      <c r="N16" s="23">
        <f t="shared" si="5"/>
        <v>69</v>
      </c>
      <c r="O16" s="23">
        <f>'Matutino 911 - 2023-2024'!O16+'Vespertino 911 - 2023-2024 '!O16</f>
        <v>120</v>
      </c>
      <c r="P16" s="23">
        <f>'Matutino 911 - 2023-2024'!P16+'Vespertino 911 - 2023-2024 '!P16</f>
        <v>179</v>
      </c>
      <c r="Q16" s="23">
        <f t="shared" si="6"/>
        <v>299</v>
      </c>
      <c r="R16" s="23">
        <f>'Matutino 911 - 2023-2024'!R16+'Vespertino 911 - 2023-2024 '!R16</f>
        <v>423</v>
      </c>
      <c r="S16" s="23">
        <f>'Matutino 911 - 2023-2024'!S16+'Vespertino 911 - 2023-2024 '!S16</f>
        <v>577</v>
      </c>
      <c r="T16" s="23">
        <f t="shared" si="7"/>
        <v>1000</v>
      </c>
      <c r="U16" s="23">
        <f>'Matutino 911 - 2023-2024'!U16+'Vespertino 911 - 2023-2024 '!U16</f>
        <v>10</v>
      </c>
      <c r="V16" s="23">
        <f>'Matutino 911 - 2023-2024'!V16+'Vespertino 911 - 2023-2024 '!V16</f>
        <v>7</v>
      </c>
      <c r="W16" s="23">
        <f t="shared" si="8"/>
        <v>17</v>
      </c>
      <c r="X16" s="32">
        <f t="shared" si="9"/>
        <v>1017</v>
      </c>
      <c r="Y16" s="145">
        <f t="shared" si="0"/>
        <v>1017</v>
      </c>
      <c r="Z16" s="34">
        <f>'Matutino 911 - 2023-2024'!Z16+'Vespertino 911 - 2023-2024 '!Z16</f>
        <v>800</v>
      </c>
      <c r="AA16" s="34">
        <v>440</v>
      </c>
      <c r="AB16" s="34">
        <v>492</v>
      </c>
      <c r="AC16" s="45">
        <v>932</v>
      </c>
      <c r="AD16" s="44">
        <f>'Matutino 911 - 2023-2024'!AD16+'Vespertino 911 - 2023-2024 '!AD16</f>
        <v>219</v>
      </c>
      <c r="AE16" s="44">
        <f>'Matutino 911 - 2023-2024'!AE16+'Vespertino 911 - 2023-2024 '!AE16</f>
        <v>246</v>
      </c>
      <c r="AF16" s="45">
        <f t="shared" si="10"/>
        <v>465</v>
      </c>
      <c r="AG16" s="45">
        <f>'Matutino 911 - 2023-2024'!AG16+'Vespertino 911 - 2023-2024 '!AG16</f>
        <v>11</v>
      </c>
      <c r="AH16" s="44">
        <f>'Matutino 911 - 2023-2024'!AH16+'Vespertino 911 - 2023-2024 '!AH16</f>
        <v>139</v>
      </c>
      <c r="AI16" s="44">
        <f>'Matutino 911 - 2023-2024'!AI16+'Vespertino 911 - 2023-2024 '!AI16</f>
        <v>209</v>
      </c>
      <c r="AJ16" s="45">
        <f t="shared" si="11"/>
        <v>348</v>
      </c>
      <c r="AK16" s="45">
        <f>'Matutino 911 - 2023-2024'!AK16+'Vespertino 911 - 2023-2024 '!AK16</f>
        <v>9</v>
      </c>
      <c r="AL16" s="44">
        <f>'Matutino 911 - 2023-2024'!AL16+'Vespertino 911 - 2023-2024 '!AL16</f>
        <v>161</v>
      </c>
      <c r="AM16" s="44">
        <f>'Matutino 911 - 2023-2024'!AM16+'Vespertino 911 - 2023-2024 '!AM16</f>
        <v>195</v>
      </c>
      <c r="AN16" s="45">
        <f t="shared" si="12"/>
        <v>356</v>
      </c>
      <c r="AO16" s="47"/>
      <c r="AP16" s="474">
        <f t="shared" si="13"/>
        <v>519</v>
      </c>
      <c r="AQ16" s="474">
        <f t="shared" si="14"/>
        <v>650</v>
      </c>
      <c r="AR16" s="474">
        <f t="shared" si="15"/>
        <v>1169</v>
      </c>
      <c r="AS16" s="474">
        <f t="shared" si="16"/>
        <v>20</v>
      </c>
      <c r="AT16" s="44">
        <f t="shared" si="17"/>
        <v>465</v>
      </c>
      <c r="AU16" s="44">
        <f>'Matutino 911 - 2023-2024'!AU16+'Vespertino 911 - 2023-2024 '!AU16</f>
        <v>5</v>
      </c>
      <c r="AV16" s="44">
        <f>'Matutino 911 - 2023-2024'!AV16+'Vespertino 911 - 2023-2024 '!AV16</f>
        <v>2</v>
      </c>
      <c r="AW16" s="45">
        <f t="shared" si="18"/>
        <v>7</v>
      </c>
      <c r="AX16" s="44">
        <f>'Matutino 911 - 2023-2024'!BA16+'Vespertino 911 - 2023-2024 '!AU16</f>
        <v>236</v>
      </c>
      <c r="AY16" s="44">
        <f>'Matutino 911 - 2023-2024'!BB16+'Vespertino 911 - 2023-2024 '!AV16</f>
        <v>346</v>
      </c>
      <c r="AZ16" s="44">
        <f t="shared" si="19"/>
        <v>582</v>
      </c>
      <c r="BA16" s="49">
        <f t="shared" si="20"/>
        <v>356</v>
      </c>
      <c r="BB16" s="44">
        <f>'Matutino 911 - 2023-2024'!BE16+'Vespertino 911 - 2023-2024 '!BE16</f>
        <v>201</v>
      </c>
      <c r="BC16" s="44">
        <f>'Matutino 911 - 2023-2024'!BF16+'Vespertino 911 - 2023-2024 '!BF16</f>
        <v>289</v>
      </c>
      <c r="BD16" s="45">
        <f t="shared" si="21"/>
        <v>490</v>
      </c>
      <c r="BE16" s="44">
        <f>'Matutino 911 - 2023-2024'!BH16</f>
        <v>30</v>
      </c>
      <c r="BF16" s="44">
        <f>'Matutino 911 - 2023-2024'!BI16</f>
        <v>55</v>
      </c>
      <c r="BG16" s="45">
        <f t="shared" si="22"/>
        <v>85</v>
      </c>
      <c r="BH16" s="44">
        <f t="shared" si="23"/>
        <v>300</v>
      </c>
      <c r="BI16" s="44">
        <f t="shared" si="24"/>
        <v>404</v>
      </c>
      <c r="BJ16" s="45">
        <f t="shared" si="25"/>
        <v>704</v>
      </c>
      <c r="BK16" s="48">
        <f t="shared" si="26"/>
        <v>704</v>
      </c>
    </row>
    <row r="17" spans="1:63" s="146" customFormat="1" ht="12.75" customHeight="1" x14ac:dyDescent="0.25">
      <c r="A17" s="142" t="s">
        <v>11</v>
      </c>
      <c r="B17" s="23">
        <f>'Matutino 911 - 2023-2024'!B17+'Vespertino 911 - 2023-2024 '!B17</f>
        <v>113</v>
      </c>
      <c r="C17" s="23">
        <f>'Matutino 911 - 2023-2024'!C17+'Vespertino 911 - 2023-2024 '!C17</f>
        <v>109</v>
      </c>
      <c r="D17" s="23">
        <f t="shared" si="2"/>
        <v>222</v>
      </c>
      <c r="E17" s="23">
        <f>'Matutino 911 - 2023-2024'!E17+'Vespertino 911 - 2023-2024 '!E17</f>
        <v>222</v>
      </c>
      <c r="F17" s="23">
        <f>'Matutino 911 - 2023-2024'!F17+'Vespertino 911 - 2023-2024 '!F17</f>
        <v>93</v>
      </c>
      <c r="G17" s="23">
        <f>'Matutino 911 - 2023-2024'!G17+'Vespertino 911 - 2023-2024 '!G17</f>
        <v>96</v>
      </c>
      <c r="H17" s="23">
        <f t="shared" si="3"/>
        <v>189</v>
      </c>
      <c r="I17" s="23">
        <f>'Matutino 911 - 2023-2024'!I17+'Vespertino 911 - 2023-2024 '!I17</f>
        <v>20</v>
      </c>
      <c r="J17" s="23">
        <f>'Matutino 911 - 2023-2024'!J17+'Vespertino 911 - 2023-2024 '!J17</f>
        <v>13</v>
      </c>
      <c r="K17" s="23">
        <f t="shared" si="4"/>
        <v>33</v>
      </c>
      <c r="L17" s="23">
        <f>'Matutino 911 - 2023-2024'!L17+'Vespertino 911 - 2023-2024 '!L17</f>
        <v>10</v>
      </c>
      <c r="M17" s="23">
        <f>'Matutino 911 - 2023-2024'!M17+'Vespertino 911 - 2023-2024 '!M17</f>
        <v>6</v>
      </c>
      <c r="N17" s="23">
        <f t="shared" si="5"/>
        <v>16</v>
      </c>
      <c r="O17" s="23">
        <f>'Matutino 911 - 2023-2024'!O17+'Vespertino 911 - 2023-2024 '!O17</f>
        <v>33</v>
      </c>
      <c r="P17" s="23">
        <f>'Matutino 911 - 2023-2024'!P17+'Vespertino 911 - 2023-2024 '!P17</f>
        <v>42</v>
      </c>
      <c r="Q17" s="23">
        <f t="shared" si="6"/>
        <v>75</v>
      </c>
      <c r="R17" s="23">
        <f>'Matutino 911 - 2023-2024'!R17+'Vespertino 911 - 2023-2024 '!R17</f>
        <v>113</v>
      </c>
      <c r="S17" s="23">
        <f>'Matutino 911 - 2023-2024'!S17+'Vespertino 911 - 2023-2024 '!S17</f>
        <v>109</v>
      </c>
      <c r="T17" s="23">
        <f t="shared" si="7"/>
        <v>222</v>
      </c>
      <c r="U17" s="23">
        <f>'Matutino 911 - 2023-2024'!U17+'Vespertino 911 - 2023-2024 '!U17</f>
        <v>0</v>
      </c>
      <c r="V17" s="23">
        <f>'Matutino 911 - 2023-2024'!V17+'Vespertino 911 - 2023-2024 '!V17</f>
        <v>0</v>
      </c>
      <c r="W17" s="23">
        <f t="shared" si="8"/>
        <v>0</v>
      </c>
      <c r="X17" s="32">
        <f t="shared" si="9"/>
        <v>222</v>
      </c>
      <c r="Y17" s="145">
        <f t="shared" si="0"/>
        <v>222</v>
      </c>
      <c r="Z17" s="34">
        <f>'Matutino 911 - 2023-2024'!Z17+'Vespertino 911 - 2023-2024 '!Z17</f>
        <v>96</v>
      </c>
      <c r="AA17" s="34">
        <v>50</v>
      </c>
      <c r="AB17" s="34">
        <v>46</v>
      </c>
      <c r="AC17" s="45">
        <v>96</v>
      </c>
      <c r="AD17" s="44">
        <f>'Matutino 911 - 2023-2024'!AD17+'Vespertino 911 - 2023-2024 '!AD17</f>
        <v>50</v>
      </c>
      <c r="AE17" s="44">
        <f>'Matutino 911 - 2023-2024'!AE17+'Vespertino 911 - 2023-2024 '!AE17</f>
        <v>46</v>
      </c>
      <c r="AF17" s="45">
        <f t="shared" si="10"/>
        <v>96</v>
      </c>
      <c r="AG17" s="45">
        <f>'Matutino 911 - 2023-2024'!AG17+'Vespertino 911 - 2023-2024 '!AG17</f>
        <v>3</v>
      </c>
      <c r="AH17" s="44">
        <f>'Matutino 911 - 2023-2024'!AH17+'Vespertino 911 - 2023-2024 '!AH17</f>
        <v>49</v>
      </c>
      <c r="AI17" s="44">
        <f>'Matutino 911 - 2023-2024'!AI17+'Vespertino 911 - 2023-2024 '!AI17</f>
        <v>34</v>
      </c>
      <c r="AJ17" s="45">
        <f t="shared" si="11"/>
        <v>83</v>
      </c>
      <c r="AK17" s="45">
        <f>'Matutino 911 - 2023-2024'!AK17+'Vespertino 911 - 2023-2024 '!AK17</f>
        <v>3</v>
      </c>
      <c r="AL17" s="44">
        <f>'Matutino 911 - 2023-2024'!AL17+'Vespertino 911 - 2023-2024 '!AL17</f>
        <v>24</v>
      </c>
      <c r="AM17" s="44">
        <f>'Matutino 911 - 2023-2024'!AM17+'Vespertino 911 - 2023-2024 '!AM17</f>
        <v>34</v>
      </c>
      <c r="AN17" s="45">
        <f t="shared" si="12"/>
        <v>58</v>
      </c>
      <c r="AO17" s="148"/>
      <c r="AP17" s="474">
        <f t="shared" si="13"/>
        <v>123</v>
      </c>
      <c r="AQ17" s="474">
        <f t="shared" si="14"/>
        <v>114</v>
      </c>
      <c r="AR17" s="474">
        <f t="shared" si="15"/>
        <v>237</v>
      </c>
      <c r="AS17" s="474">
        <f t="shared" si="16"/>
        <v>6</v>
      </c>
      <c r="AT17" s="44">
        <f t="shared" si="17"/>
        <v>96</v>
      </c>
      <c r="AU17" s="44">
        <f>'Matutino 911 - 2023-2024'!AU17+'Vespertino 911 - 2023-2024 '!AU17</f>
        <v>0</v>
      </c>
      <c r="AV17" s="44">
        <f>'Matutino 911 - 2023-2024'!AV17+'Vespertino 911 - 2023-2024 '!AV17</f>
        <v>0</v>
      </c>
      <c r="AW17" s="45">
        <f t="shared" si="18"/>
        <v>0</v>
      </c>
      <c r="AX17" s="44">
        <f>'Matutino 911 - 2023-2024'!BA17+'Vespertino 911 - 2023-2024 '!AU17</f>
        <v>71</v>
      </c>
      <c r="AY17" s="44">
        <f>'Matutino 911 - 2023-2024'!BB17+'Vespertino 911 - 2023-2024 '!AV17</f>
        <v>91</v>
      </c>
      <c r="AZ17" s="44">
        <f t="shared" si="19"/>
        <v>162</v>
      </c>
      <c r="BA17" s="49">
        <f t="shared" si="20"/>
        <v>58</v>
      </c>
      <c r="BB17" s="44">
        <f>'Matutino 911 - 2023-2024'!BE17+'Vespertino 911 - 2023-2024 '!BE17</f>
        <v>59</v>
      </c>
      <c r="BC17" s="44">
        <f>'Matutino 911 - 2023-2024'!BF17+'Vespertino 911 - 2023-2024 '!BF17</f>
        <v>82</v>
      </c>
      <c r="BD17" s="45">
        <f t="shared" si="21"/>
        <v>141</v>
      </c>
      <c r="BE17" s="44">
        <f>'Matutino 911 - 2023-2024'!BH17</f>
        <v>12</v>
      </c>
      <c r="BF17" s="44">
        <f>'Matutino 911 - 2023-2024'!BI17</f>
        <v>9</v>
      </c>
      <c r="BG17" s="45">
        <f t="shared" si="22"/>
        <v>21</v>
      </c>
      <c r="BH17" s="44">
        <f t="shared" si="23"/>
        <v>73</v>
      </c>
      <c r="BI17" s="44">
        <f t="shared" si="24"/>
        <v>68</v>
      </c>
      <c r="BJ17" s="45">
        <f t="shared" si="25"/>
        <v>141</v>
      </c>
      <c r="BK17" s="148">
        <f t="shared" si="26"/>
        <v>141</v>
      </c>
    </row>
    <row r="18" spans="1:63" s="85" customFormat="1" ht="12.75" customHeight="1" x14ac:dyDescent="0.25">
      <c r="A18" s="82" t="s">
        <v>12</v>
      </c>
      <c r="B18" s="23">
        <f>'Matutino 911 - 2023-2024'!B18+'Vespertino 911 - 2023-2024 '!B18</f>
        <v>152</v>
      </c>
      <c r="C18" s="23">
        <f>'Matutino 911 - 2023-2024'!C18+'Vespertino 911 - 2023-2024 '!C18</f>
        <v>167</v>
      </c>
      <c r="D18" s="23">
        <f t="shared" si="2"/>
        <v>319</v>
      </c>
      <c r="E18" s="23">
        <f>'Matutino 911 - 2023-2024'!E18+'Vespertino 911 - 2023-2024 '!E18</f>
        <v>319</v>
      </c>
      <c r="F18" s="23">
        <f>'Matutino 911 - 2023-2024'!F18+'Vespertino 911 - 2023-2024 '!F18</f>
        <v>71</v>
      </c>
      <c r="G18" s="23">
        <f>'Matutino 911 - 2023-2024'!G18+'Vespertino 911 - 2023-2024 '!G18</f>
        <v>99</v>
      </c>
      <c r="H18" s="23">
        <f t="shared" si="3"/>
        <v>170</v>
      </c>
      <c r="I18" s="23">
        <f>'Matutino 911 - 2023-2024'!I18+'Vespertino 911 - 2023-2024 '!I18</f>
        <v>81</v>
      </c>
      <c r="J18" s="23">
        <f>'Matutino 911 - 2023-2024'!J18+'Vespertino 911 - 2023-2024 '!J18</f>
        <v>68</v>
      </c>
      <c r="K18" s="23">
        <f t="shared" si="4"/>
        <v>149</v>
      </c>
      <c r="L18" s="23">
        <f>'Matutino 911 - 2023-2024'!L18+'Vespertino 911 - 2023-2024 '!L18</f>
        <v>15</v>
      </c>
      <c r="M18" s="23">
        <f>'Matutino 911 - 2023-2024'!M18+'Vespertino 911 - 2023-2024 '!M18</f>
        <v>15</v>
      </c>
      <c r="N18" s="23">
        <f t="shared" si="5"/>
        <v>30</v>
      </c>
      <c r="O18" s="23">
        <f>'Matutino 911 - 2023-2024'!O18+'Vespertino 911 - 2023-2024 '!O18</f>
        <v>23</v>
      </c>
      <c r="P18" s="23">
        <f>'Matutino 911 - 2023-2024'!P18+'Vespertino 911 - 2023-2024 '!P18</f>
        <v>31</v>
      </c>
      <c r="Q18" s="23">
        <f t="shared" si="6"/>
        <v>54</v>
      </c>
      <c r="R18" s="23">
        <f>'Matutino 911 - 2023-2024'!R18+'Vespertino 911 - 2023-2024 '!R18</f>
        <v>150</v>
      </c>
      <c r="S18" s="23">
        <f>'Matutino 911 - 2023-2024'!S18+'Vespertino 911 - 2023-2024 '!S18</f>
        <v>165</v>
      </c>
      <c r="T18" s="23">
        <f t="shared" si="7"/>
        <v>315</v>
      </c>
      <c r="U18" s="23">
        <f>'Matutino 911 - 2023-2024'!U18+'Vespertino 911 - 2023-2024 '!U18</f>
        <v>2</v>
      </c>
      <c r="V18" s="23">
        <f>'Matutino 911 - 2023-2024'!V18+'Vespertino 911 - 2023-2024 '!V18</f>
        <v>2</v>
      </c>
      <c r="W18" s="23">
        <f t="shared" si="8"/>
        <v>4</v>
      </c>
      <c r="X18" s="32">
        <f t="shared" si="9"/>
        <v>319</v>
      </c>
      <c r="Y18" s="145">
        <f t="shared" si="0"/>
        <v>319</v>
      </c>
      <c r="Z18" s="34">
        <f>'Matutino 911 - 2023-2024'!Z18+'Vespertino 911 - 2023-2024 '!Z18</f>
        <v>183</v>
      </c>
      <c r="AA18" s="34">
        <v>85</v>
      </c>
      <c r="AB18" s="34">
        <v>81</v>
      </c>
      <c r="AC18" s="45">
        <v>166</v>
      </c>
      <c r="AD18" s="44">
        <f>'Matutino 911 - 2023-2024'!AD18+'Vespertino 911 - 2023-2024 '!AD18</f>
        <v>85</v>
      </c>
      <c r="AE18" s="44">
        <f>'Matutino 911 - 2023-2024'!AE18+'Vespertino 911 - 2023-2024 '!AE18</f>
        <v>81</v>
      </c>
      <c r="AF18" s="45">
        <f t="shared" si="10"/>
        <v>166</v>
      </c>
      <c r="AG18" s="45">
        <f>'Matutino 911 - 2023-2024'!AG18+'Vespertino 911 - 2023-2024 '!AG18</f>
        <v>4</v>
      </c>
      <c r="AH18" s="44">
        <f>'Matutino 911 - 2023-2024'!AH18+'Vespertino 911 - 2023-2024 '!AH18</f>
        <v>61</v>
      </c>
      <c r="AI18" s="44">
        <f>'Matutino 911 - 2023-2024'!AI18+'Vespertino 911 - 2023-2024 '!AI18</f>
        <v>65</v>
      </c>
      <c r="AJ18" s="45">
        <f t="shared" si="11"/>
        <v>126</v>
      </c>
      <c r="AK18" s="45">
        <f>'Matutino 911 - 2023-2024'!AK18+'Vespertino 911 - 2023-2024 '!AK18</f>
        <v>4</v>
      </c>
      <c r="AL18" s="44">
        <f>'Matutino 911 - 2023-2024'!AL18+'Vespertino 911 - 2023-2024 '!AL18</f>
        <v>46</v>
      </c>
      <c r="AM18" s="44">
        <f>'Matutino 911 - 2023-2024'!AM18+'Vespertino 911 - 2023-2024 '!AM18</f>
        <v>43</v>
      </c>
      <c r="AN18" s="45">
        <f t="shared" si="12"/>
        <v>89</v>
      </c>
      <c r="AO18" s="47"/>
      <c r="AP18" s="474">
        <f t="shared" si="13"/>
        <v>192</v>
      </c>
      <c r="AQ18" s="474">
        <f t="shared" si="14"/>
        <v>189</v>
      </c>
      <c r="AR18" s="474">
        <f t="shared" si="15"/>
        <v>381</v>
      </c>
      <c r="AS18" s="474">
        <f t="shared" si="16"/>
        <v>8</v>
      </c>
      <c r="AT18" s="44">
        <f t="shared" si="17"/>
        <v>166</v>
      </c>
      <c r="AU18" s="44">
        <f>'Matutino 911 - 2023-2024'!AU18+'Vespertino 911 - 2023-2024 '!AU18</f>
        <v>4</v>
      </c>
      <c r="AV18" s="44">
        <f>'Matutino 911 - 2023-2024'!AV18+'Vespertino 911 - 2023-2024 '!AV18</f>
        <v>4</v>
      </c>
      <c r="AW18" s="45">
        <f t="shared" si="18"/>
        <v>8</v>
      </c>
      <c r="AX18" s="44">
        <f>'Matutino 911 - 2023-2024'!BA18+'Vespertino 911 - 2023-2024 '!AU18</f>
        <v>152</v>
      </c>
      <c r="AY18" s="44">
        <f>'Matutino 911 - 2023-2024'!BB18+'Vespertino 911 - 2023-2024 '!AV18</f>
        <v>167</v>
      </c>
      <c r="AZ18" s="44">
        <f t="shared" si="19"/>
        <v>319</v>
      </c>
      <c r="BA18" s="49">
        <f t="shared" si="20"/>
        <v>89</v>
      </c>
      <c r="BB18" s="44">
        <f>'Matutino 911 - 2023-2024'!BE18+'Vespertino 911 - 2023-2024 '!BE18</f>
        <v>71</v>
      </c>
      <c r="BC18" s="44">
        <f>'Matutino 911 - 2023-2024'!BF18+'Vespertino 911 - 2023-2024 '!BF18</f>
        <v>99</v>
      </c>
      <c r="BD18" s="45">
        <f t="shared" si="21"/>
        <v>170</v>
      </c>
      <c r="BE18" s="44">
        <f>'Matutino 911 - 2023-2024'!BH18</f>
        <v>81</v>
      </c>
      <c r="BF18" s="44">
        <f>'Matutino 911 - 2023-2024'!BI18</f>
        <v>68</v>
      </c>
      <c r="BG18" s="45">
        <f t="shared" si="22"/>
        <v>149</v>
      </c>
      <c r="BH18" s="44">
        <f t="shared" si="23"/>
        <v>107</v>
      </c>
      <c r="BI18" s="44">
        <f t="shared" si="24"/>
        <v>108</v>
      </c>
      <c r="BJ18" s="45">
        <f t="shared" si="25"/>
        <v>215</v>
      </c>
      <c r="BK18" s="48">
        <f t="shared" si="26"/>
        <v>215</v>
      </c>
    </row>
    <row r="19" spans="1:63" ht="12.75" customHeight="1" x14ac:dyDescent="0.25">
      <c r="A19" s="3" t="s">
        <v>13</v>
      </c>
      <c r="B19" s="23">
        <f>'Matutino 911 - 2023-2024'!B19+'Vespertino 911 - 2023-2024 '!B19</f>
        <v>543</v>
      </c>
      <c r="C19" s="23">
        <f>'Matutino 911 - 2023-2024'!C19+'Vespertino 911 - 2023-2024 '!C19</f>
        <v>708</v>
      </c>
      <c r="D19" s="23">
        <f t="shared" si="2"/>
        <v>1251</v>
      </c>
      <c r="E19" s="23">
        <f>'Matutino 911 - 2023-2024'!E19+'Vespertino 911 - 2023-2024 '!E19</f>
        <v>1251</v>
      </c>
      <c r="F19" s="23">
        <f>'Matutino 911 - 2023-2024'!F19+'Vespertino 911 - 2023-2024 '!F19</f>
        <v>338</v>
      </c>
      <c r="G19" s="23">
        <f>'Matutino 911 - 2023-2024'!G19+'Vespertino 911 - 2023-2024 '!G19</f>
        <v>462</v>
      </c>
      <c r="H19" s="23">
        <f t="shared" si="3"/>
        <v>800</v>
      </c>
      <c r="I19" s="23">
        <f>'Matutino 911 - 2023-2024'!I19+'Vespertino 911 - 2023-2024 '!I19</f>
        <v>205</v>
      </c>
      <c r="J19" s="23">
        <f>'Matutino 911 - 2023-2024'!J19+'Vespertino 911 - 2023-2024 '!J19</f>
        <v>246</v>
      </c>
      <c r="K19" s="23">
        <f t="shared" si="4"/>
        <v>451</v>
      </c>
      <c r="L19" s="23">
        <f>'Matutino 911 - 2023-2024'!L19+'Vespertino 911 - 2023-2024 '!L19</f>
        <v>75</v>
      </c>
      <c r="M19" s="23">
        <f>'Matutino 911 - 2023-2024'!M19+'Vespertino 911 - 2023-2024 '!M19</f>
        <v>90</v>
      </c>
      <c r="N19" s="23">
        <f t="shared" si="5"/>
        <v>165</v>
      </c>
      <c r="O19" s="23">
        <f>'Matutino 911 - 2023-2024'!O19+'Vespertino 911 - 2023-2024 '!O19</f>
        <v>167</v>
      </c>
      <c r="P19" s="23">
        <f>'Matutino 911 - 2023-2024'!P19+'Vespertino 911 - 2023-2024 '!P19</f>
        <v>201</v>
      </c>
      <c r="Q19" s="23">
        <f t="shared" si="6"/>
        <v>368</v>
      </c>
      <c r="R19" s="23">
        <f>'Matutino 911 - 2023-2024'!R19+'Vespertino 911 - 2023-2024 '!R19</f>
        <v>531</v>
      </c>
      <c r="S19" s="23">
        <f>'Matutino 911 - 2023-2024'!S19+'Vespertino 911 - 2023-2024 '!S19</f>
        <v>698</v>
      </c>
      <c r="T19" s="23">
        <f t="shared" si="7"/>
        <v>1229</v>
      </c>
      <c r="U19" s="23">
        <f>'Matutino 911 - 2023-2024'!U19+'Vespertino 911 - 2023-2024 '!U19</f>
        <v>12</v>
      </c>
      <c r="V19" s="23">
        <f>'Matutino 911 - 2023-2024'!V19+'Vespertino 911 - 2023-2024 '!V19</f>
        <v>10</v>
      </c>
      <c r="W19" s="23">
        <f t="shared" si="8"/>
        <v>22</v>
      </c>
      <c r="X19" s="32">
        <f t="shared" si="9"/>
        <v>1251</v>
      </c>
      <c r="Y19" s="145">
        <f t="shared" si="0"/>
        <v>1251</v>
      </c>
      <c r="Z19" s="34">
        <f>'Matutino 911 - 2023-2024'!Z19+'Vespertino 911 - 2023-2024 '!Z19</f>
        <v>1582</v>
      </c>
      <c r="AA19" s="34">
        <v>710</v>
      </c>
      <c r="AB19" s="34">
        <v>872</v>
      </c>
      <c r="AC19" s="45">
        <v>1582</v>
      </c>
      <c r="AD19" s="44">
        <f>'Matutino 911 - 2023-2024'!AD19+'Vespertino 911 - 2023-2024 '!AD19</f>
        <v>235</v>
      </c>
      <c r="AE19" s="44">
        <f>'Matutino 911 - 2023-2024'!AE19+'Vespertino 911 - 2023-2024 '!AE19</f>
        <v>291</v>
      </c>
      <c r="AF19" s="45">
        <f t="shared" si="10"/>
        <v>526</v>
      </c>
      <c r="AG19" s="45">
        <f>'Matutino 911 - 2023-2024'!AG19+'Vespertino 911 - 2023-2024 '!AG19</f>
        <v>11</v>
      </c>
      <c r="AH19" s="44">
        <f>'Matutino 911 - 2023-2024'!AH19+'Vespertino 911 - 2023-2024 '!AH19</f>
        <v>190</v>
      </c>
      <c r="AI19" s="44">
        <f>'Matutino 911 - 2023-2024'!AI19+'Vespertino 911 - 2023-2024 '!AI19</f>
        <v>272</v>
      </c>
      <c r="AJ19" s="45">
        <f t="shared" si="11"/>
        <v>462</v>
      </c>
      <c r="AK19" s="45">
        <f>'Matutino 911 - 2023-2024'!AK19+'Vespertino 911 - 2023-2024 '!AK19</f>
        <v>11</v>
      </c>
      <c r="AL19" s="44">
        <f>'Matutino 911 - 2023-2024'!AL19+'Vespertino 911 - 2023-2024 '!AL19</f>
        <v>186</v>
      </c>
      <c r="AM19" s="44">
        <f>'Matutino 911 - 2023-2024'!AM19+'Vespertino 911 - 2023-2024 '!AM19</f>
        <v>242</v>
      </c>
      <c r="AN19" s="45">
        <f t="shared" si="12"/>
        <v>428</v>
      </c>
      <c r="AO19" s="45"/>
      <c r="AP19" s="474">
        <f t="shared" si="13"/>
        <v>611</v>
      </c>
      <c r="AQ19" s="474">
        <f t="shared" si="14"/>
        <v>805</v>
      </c>
      <c r="AR19" s="474">
        <f t="shared" si="15"/>
        <v>1416</v>
      </c>
      <c r="AS19" s="474">
        <f t="shared" si="16"/>
        <v>22</v>
      </c>
      <c r="AT19" s="44">
        <f t="shared" si="17"/>
        <v>526</v>
      </c>
      <c r="AU19" s="44">
        <f>'Matutino 911 - 2023-2024'!AU19+'Vespertino 911 - 2023-2024 '!AU19</f>
        <v>3</v>
      </c>
      <c r="AV19" s="44">
        <f>'Matutino 911 - 2023-2024'!AV19+'Vespertino 911 - 2023-2024 '!AV19</f>
        <v>3</v>
      </c>
      <c r="AW19" s="45">
        <f t="shared" si="18"/>
        <v>6</v>
      </c>
      <c r="AX19" s="44">
        <f>'Matutino 911 - 2023-2024'!BA19+'Vespertino 911 - 2023-2024 '!AU19</f>
        <v>270</v>
      </c>
      <c r="AY19" s="44">
        <f>'Matutino 911 - 2023-2024'!BB19+'Vespertino 911 - 2023-2024 '!AV19</f>
        <v>375</v>
      </c>
      <c r="AZ19" s="44">
        <f t="shared" si="19"/>
        <v>645</v>
      </c>
      <c r="BA19" s="49">
        <f t="shared" si="20"/>
        <v>428</v>
      </c>
      <c r="BB19" s="44">
        <f>'Matutino 911 - 2023-2024'!BE19+'Vespertino 911 - 2023-2024 '!BE19</f>
        <v>177</v>
      </c>
      <c r="BC19" s="44">
        <f>'Matutino 911 - 2023-2024'!BF19+'Vespertino 911 - 2023-2024 '!BF19</f>
        <v>268</v>
      </c>
      <c r="BD19" s="45">
        <f t="shared" si="21"/>
        <v>445</v>
      </c>
      <c r="BE19" s="44">
        <f>'Matutino 911 - 2023-2024'!BH19</f>
        <v>93</v>
      </c>
      <c r="BF19" s="44">
        <f>'Matutino 911 - 2023-2024'!BI19</f>
        <v>109</v>
      </c>
      <c r="BG19" s="45">
        <f t="shared" si="22"/>
        <v>202</v>
      </c>
      <c r="BH19" s="44">
        <f t="shared" si="23"/>
        <v>376</v>
      </c>
      <c r="BI19" s="44">
        <f t="shared" si="24"/>
        <v>514</v>
      </c>
      <c r="BJ19" s="45">
        <f t="shared" si="25"/>
        <v>890</v>
      </c>
      <c r="BK19" s="49">
        <f t="shared" si="26"/>
        <v>890</v>
      </c>
    </row>
    <row r="20" spans="1:63" s="281" customFormat="1" ht="12.75" customHeight="1" x14ac:dyDescent="0.25">
      <c r="A20" s="277" t="s">
        <v>14</v>
      </c>
      <c r="B20" s="23">
        <f>'Matutino 911 - 2023-2024'!B20+'Vespertino 911 - 2023-2024 '!B20</f>
        <v>177</v>
      </c>
      <c r="C20" s="23">
        <f>'Matutino 911 - 2023-2024'!C20+'Vespertino 911 - 2023-2024 '!C20</f>
        <v>248</v>
      </c>
      <c r="D20" s="23">
        <f t="shared" si="2"/>
        <v>425</v>
      </c>
      <c r="E20" s="23">
        <f>'Matutino 911 - 2023-2024'!E20+'Vespertino 911 - 2023-2024 '!E20</f>
        <v>425</v>
      </c>
      <c r="F20" s="23">
        <f>'Matutino 911 - 2023-2024'!F20+'Vespertino 911 - 2023-2024 '!F20</f>
        <v>101</v>
      </c>
      <c r="G20" s="23">
        <f>'Matutino 911 - 2023-2024'!G20+'Vespertino 911 - 2023-2024 '!G20</f>
        <v>195</v>
      </c>
      <c r="H20" s="23">
        <f t="shared" si="3"/>
        <v>296</v>
      </c>
      <c r="I20" s="23">
        <f>'Matutino 911 - 2023-2024'!I20+'Vespertino 911 - 2023-2024 '!I20</f>
        <v>76</v>
      </c>
      <c r="J20" s="23">
        <f>'Matutino 911 - 2023-2024'!J20+'Vespertino 911 - 2023-2024 '!J20</f>
        <v>53</v>
      </c>
      <c r="K20" s="23">
        <f t="shared" si="4"/>
        <v>129</v>
      </c>
      <c r="L20" s="23">
        <f>'Matutino 911 - 2023-2024'!L20+'Vespertino 911 - 2023-2024 '!L20</f>
        <v>38</v>
      </c>
      <c r="M20" s="23">
        <f>'Matutino 911 - 2023-2024'!M20+'Vespertino 911 - 2023-2024 '!M20</f>
        <v>12</v>
      </c>
      <c r="N20" s="23">
        <f t="shared" si="5"/>
        <v>50</v>
      </c>
      <c r="O20" s="23">
        <f>'Matutino 911 - 2023-2024'!O20+'Vespertino 911 - 2023-2024 '!O20</f>
        <v>33</v>
      </c>
      <c r="P20" s="23">
        <f>'Matutino 911 - 2023-2024'!P20+'Vespertino 911 - 2023-2024 '!P20</f>
        <v>61</v>
      </c>
      <c r="Q20" s="23">
        <f t="shared" si="6"/>
        <v>94</v>
      </c>
      <c r="R20" s="23">
        <f>'Matutino 911 - 2023-2024'!R20+'Vespertino 911 - 2023-2024 '!R20</f>
        <v>177</v>
      </c>
      <c r="S20" s="23">
        <f>'Matutino 911 - 2023-2024'!S20+'Vespertino 911 - 2023-2024 '!S20</f>
        <v>246</v>
      </c>
      <c r="T20" s="23">
        <f t="shared" si="7"/>
        <v>423</v>
      </c>
      <c r="U20" s="23">
        <f>'Matutino 911 - 2023-2024'!U20+'Vespertino 911 - 2023-2024 '!U20</f>
        <v>0</v>
      </c>
      <c r="V20" s="23">
        <f>'Matutino 911 - 2023-2024'!V20+'Vespertino 911 - 2023-2024 '!V20</f>
        <v>2</v>
      </c>
      <c r="W20" s="23">
        <f t="shared" si="8"/>
        <v>2</v>
      </c>
      <c r="X20" s="32">
        <f t="shared" si="9"/>
        <v>425</v>
      </c>
      <c r="Y20" s="145">
        <f t="shared" si="0"/>
        <v>425</v>
      </c>
      <c r="Z20" s="34">
        <f>'Matutino 911 - 2023-2024'!Z20+'Vespertino 911 - 2023-2024 '!Z20</f>
        <v>220</v>
      </c>
      <c r="AA20" s="34">
        <v>117</v>
      </c>
      <c r="AB20" s="34">
        <v>113</v>
      </c>
      <c r="AC20" s="45">
        <v>230</v>
      </c>
      <c r="AD20" s="44">
        <f>'Matutino 911 - 2023-2024'!AD20+'Vespertino 911 - 2023-2024 '!AD20</f>
        <v>108</v>
      </c>
      <c r="AE20" s="44">
        <f>'Matutino 911 - 2023-2024'!AE20+'Vespertino 911 - 2023-2024 '!AE20</f>
        <v>107</v>
      </c>
      <c r="AF20" s="45">
        <f t="shared" si="10"/>
        <v>215</v>
      </c>
      <c r="AG20" s="45">
        <f>'Matutino 911 - 2023-2024'!AG20+'Vespertino 911 - 2023-2024 '!AG20</f>
        <v>5</v>
      </c>
      <c r="AH20" s="44">
        <f>'Matutino 911 - 2023-2024'!AH20+'Vespertino 911 - 2023-2024 '!AH20</f>
        <v>76</v>
      </c>
      <c r="AI20" s="44">
        <f>'Matutino 911 - 2023-2024'!AI20+'Vespertino 911 - 2023-2024 '!AI20</f>
        <v>96</v>
      </c>
      <c r="AJ20" s="45">
        <f t="shared" si="11"/>
        <v>172</v>
      </c>
      <c r="AK20" s="45">
        <f>'Matutino 911 - 2023-2024'!AK20+'Vespertino 911 - 2023-2024 '!AK20</f>
        <v>4</v>
      </c>
      <c r="AL20" s="44">
        <f>'Matutino 911 - 2023-2024'!AL20+'Vespertino 911 - 2023-2024 '!AL20</f>
        <v>58</v>
      </c>
      <c r="AM20" s="44">
        <f>'Matutino 911 - 2023-2024'!AM20+'Vespertino 911 - 2023-2024 '!AM20</f>
        <v>77</v>
      </c>
      <c r="AN20" s="45">
        <f t="shared" si="12"/>
        <v>135</v>
      </c>
      <c r="AO20" s="283"/>
      <c r="AP20" s="474">
        <f t="shared" si="13"/>
        <v>242</v>
      </c>
      <c r="AQ20" s="474">
        <f t="shared" si="14"/>
        <v>280</v>
      </c>
      <c r="AR20" s="474">
        <f t="shared" si="15"/>
        <v>522</v>
      </c>
      <c r="AS20" s="474">
        <f t="shared" si="16"/>
        <v>9</v>
      </c>
      <c r="AT20" s="44">
        <f t="shared" si="17"/>
        <v>215</v>
      </c>
      <c r="AU20" s="44">
        <f>'Matutino 911 - 2023-2024'!AU20+'Vespertino 911 - 2023-2024 '!AU20</f>
        <v>0</v>
      </c>
      <c r="AV20" s="44">
        <f>'Matutino 911 - 2023-2024'!AV20+'Vespertino 911 - 2023-2024 '!AV20</f>
        <v>1</v>
      </c>
      <c r="AW20" s="45">
        <f t="shared" si="18"/>
        <v>1</v>
      </c>
      <c r="AX20" s="44">
        <f>'Matutino 911 - 2023-2024'!BA20+'Vespertino 911 - 2023-2024 '!AU20</f>
        <v>177</v>
      </c>
      <c r="AY20" s="44">
        <f>'Matutino 911 - 2023-2024'!BB20+'Vespertino 911 - 2023-2024 '!AV20</f>
        <v>248</v>
      </c>
      <c r="AZ20" s="44">
        <f t="shared" si="19"/>
        <v>425</v>
      </c>
      <c r="BA20" s="285">
        <f t="shared" si="20"/>
        <v>135</v>
      </c>
      <c r="BB20" s="44">
        <f>'Matutino 911 - 2023-2024'!BE20+'Vespertino 911 - 2023-2024 '!BE20</f>
        <v>101</v>
      </c>
      <c r="BC20" s="44">
        <f>'Matutino 911 - 2023-2024'!BF20+'Vespertino 911 - 2023-2024 '!BF20</f>
        <v>195</v>
      </c>
      <c r="BD20" s="45">
        <f t="shared" si="21"/>
        <v>296</v>
      </c>
      <c r="BE20" s="44">
        <f>'Matutino 911 - 2023-2024'!BH20</f>
        <v>76</v>
      </c>
      <c r="BF20" s="44">
        <f>'Matutino 911 - 2023-2024'!BI20</f>
        <v>53</v>
      </c>
      <c r="BG20" s="45">
        <f t="shared" si="22"/>
        <v>129</v>
      </c>
      <c r="BH20" s="44">
        <f t="shared" si="23"/>
        <v>134</v>
      </c>
      <c r="BI20" s="44">
        <f t="shared" si="24"/>
        <v>173</v>
      </c>
      <c r="BJ20" s="45">
        <f t="shared" si="25"/>
        <v>307</v>
      </c>
      <c r="BK20" s="283">
        <f>AJ20+AN20</f>
        <v>307</v>
      </c>
    </row>
    <row r="21" spans="1:63" s="180" customFormat="1" ht="12.75" customHeight="1" x14ac:dyDescent="0.25">
      <c r="A21" s="177" t="s">
        <v>15</v>
      </c>
      <c r="B21" s="23">
        <f>'Matutino 911 - 2023-2024'!B21+'Vespertino 911 - 2023-2024 '!B21</f>
        <v>56</v>
      </c>
      <c r="C21" s="23">
        <f>'Matutino 911 - 2023-2024'!C21+'Vespertino 911 - 2023-2024 '!C21</f>
        <v>41</v>
      </c>
      <c r="D21" s="23">
        <f t="shared" si="2"/>
        <v>97</v>
      </c>
      <c r="E21" s="23">
        <f>'Matutino 911 - 2023-2024'!E21+'Vespertino 911 - 2023-2024 '!E21</f>
        <v>97</v>
      </c>
      <c r="F21" s="23">
        <f>'Matutino 911 - 2023-2024'!F21+'Vespertino 911 - 2023-2024 '!F21</f>
        <v>46</v>
      </c>
      <c r="G21" s="23">
        <f>'Matutino 911 - 2023-2024'!G21+'Vespertino 911 - 2023-2024 '!G21</f>
        <v>40</v>
      </c>
      <c r="H21" s="23">
        <f t="shared" si="3"/>
        <v>86</v>
      </c>
      <c r="I21" s="23">
        <f>'Matutino 911 - 2023-2024'!I21+'Vespertino 911 - 2023-2024 '!I21</f>
        <v>10</v>
      </c>
      <c r="J21" s="23">
        <f>'Matutino 911 - 2023-2024'!J21+'Vespertino 911 - 2023-2024 '!J21</f>
        <v>1</v>
      </c>
      <c r="K21" s="23">
        <f t="shared" si="4"/>
        <v>11</v>
      </c>
      <c r="L21" s="23">
        <f>'Matutino 911 - 2023-2024'!L21+'Vespertino 911 - 2023-2024 '!L21</f>
        <v>9</v>
      </c>
      <c r="M21" s="23">
        <f>'Matutino 911 - 2023-2024'!M21+'Vespertino 911 - 2023-2024 '!M21</f>
        <v>0</v>
      </c>
      <c r="N21" s="23">
        <f t="shared" si="5"/>
        <v>9</v>
      </c>
      <c r="O21" s="23">
        <f>'Matutino 911 - 2023-2024'!O21+'Vespertino 911 - 2023-2024 '!O21</f>
        <v>21</v>
      </c>
      <c r="P21" s="23">
        <f>'Matutino 911 - 2023-2024'!P21+'Vespertino 911 - 2023-2024 '!P21</f>
        <v>15</v>
      </c>
      <c r="Q21" s="23">
        <f t="shared" si="6"/>
        <v>36</v>
      </c>
      <c r="R21" s="23">
        <f>'Matutino 911 - 2023-2024'!R21+'Vespertino 911 - 2023-2024 '!R21</f>
        <v>56</v>
      </c>
      <c r="S21" s="23">
        <f>'Matutino 911 - 2023-2024'!S21+'Vespertino 911 - 2023-2024 '!S21</f>
        <v>40</v>
      </c>
      <c r="T21" s="23">
        <f t="shared" si="7"/>
        <v>96</v>
      </c>
      <c r="U21" s="23">
        <f>'Matutino 911 - 2023-2024'!U21+'Vespertino 911 - 2023-2024 '!U21</f>
        <v>0</v>
      </c>
      <c r="V21" s="23">
        <f>'Matutino 911 - 2023-2024'!V21+'Vespertino 911 - 2023-2024 '!V21</f>
        <v>1</v>
      </c>
      <c r="W21" s="23">
        <f t="shared" si="8"/>
        <v>1</v>
      </c>
      <c r="X21" s="32">
        <f t="shared" si="9"/>
        <v>97</v>
      </c>
      <c r="Y21" s="145">
        <f t="shared" si="0"/>
        <v>97</v>
      </c>
      <c r="Z21" s="34">
        <f>'Matutino 911 - 2023-2024'!Z21+'Vespertino 911 - 2023-2024 '!Z21</f>
        <v>90</v>
      </c>
      <c r="AA21" s="34">
        <v>25</v>
      </c>
      <c r="AB21" s="34">
        <v>21</v>
      </c>
      <c r="AC21" s="45">
        <v>46</v>
      </c>
      <c r="AD21" s="44">
        <f>'Matutino 911 - 2023-2024'!AD21+'Vespertino 911 - 2023-2024 '!AD21</f>
        <v>25</v>
      </c>
      <c r="AE21" s="44">
        <f>'Matutino 911 - 2023-2024'!AE21+'Vespertino 911 - 2023-2024 '!AE21</f>
        <v>20</v>
      </c>
      <c r="AF21" s="45">
        <f t="shared" si="10"/>
        <v>45</v>
      </c>
      <c r="AG21" s="45">
        <f>'Matutino 911 - 2023-2024'!AG21+'Vespertino 911 - 2023-2024 '!AG21</f>
        <v>2</v>
      </c>
      <c r="AH21" s="44">
        <f>'Matutino 911 - 2023-2024'!AH21+'Vespertino 911 - 2023-2024 '!AH21</f>
        <v>22</v>
      </c>
      <c r="AI21" s="44">
        <f>'Matutino 911 - 2023-2024'!AI21+'Vespertino 911 - 2023-2024 '!AI21</f>
        <v>13</v>
      </c>
      <c r="AJ21" s="45">
        <f t="shared" si="11"/>
        <v>35</v>
      </c>
      <c r="AK21" s="45">
        <f>'Matutino 911 - 2023-2024'!AK21+'Vespertino 911 - 2023-2024 '!AK21</f>
        <v>2</v>
      </c>
      <c r="AL21" s="184">
        <f>'Matutino 911 - 2023-2024'!AL21+'Vespertino 911 - 2023-2024 '!B21</f>
        <v>12</v>
      </c>
      <c r="AM21" s="184">
        <f>'Matutino 911 - 2023-2024'!AM21+'Vespertino 911 - 2023-2024 '!C21</f>
        <v>12</v>
      </c>
      <c r="AN21" s="183">
        <f t="shared" ref="AN21:AN60" si="27">AL21+AM21</f>
        <v>24</v>
      </c>
      <c r="AO21" s="183">
        <v>0</v>
      </c>
      <c r="AP21" s="474">
        <f t="shared" si="13"/>
        <v>59</v>
      </c>
      <c r="AQ21" s="474">
        <f t="shared" si="14"/>
        <v>45</v>
      </c>
      <c r="AR21" s="474">
        <f t="shared" si="15"/>
        <v>104</v>
      </c>
      <c r="AS21" s="474">
        <f t="shared" si="16"/>
        <v>4</v>
      </c>
      <c r="AT21" s="44">
        <f t="shared" si="17"/>
        <v>45</v>
      </c>
      <c r="AU21" s="44">
        <f>'Matutino 911 - 2023-2024'!AU21+'Vespertino 911 - 2023-2024 '!AU21</f>
        <v>0</v>
      </c>
      <c r="AV21" s="44">
        <f>'Matutino 911 - 2023-2024'!AV21+'Vespertino 911 - 2023-2024 '!AV21</f>
        <v>1</v>
      </c>
      <c r="AW21" s="45">
        <f t="shared" si="18"/>
        <v>1</v>
      </c>
      <c r="AX21" s="44">
        <f>'Matutino 911 - 2023-2024'!BA21+'Vespertino 911 - 2023-2024 '!AU21</f>
        <v>12</v>
      </c>
      <c r="AY21" s="44">
        <f>'Matutino 911 - 2023-2024'!BB21+'Vespertino 911 - 2023-2024 '!AV21</f>
        <v>12</v>
      </c>
      <c r="AZ21" s="44">
        <f t="shared" si="19"/>
        <v>24</v>
      </c>
      <c r="BA21" s="49">
        <f t="shared" si="20"/>
        <v>24</v>
      </c>
      <c r="BB21" s="44">
        <f>'Matutino 911 - 2023-2024'!BE21+'Vespertino 911 - 2023-2024 '!BE21</f>
        <v>0</v>
      </c>
      <c r="BC21" s="44">
        <f>'Matutino 911 - 2023-2024'!BF21+'Vespertino 911 - 2023-2024 '!BF21</f>
        <v>0</v>
      </c>
      <c r="BD21" s="45">
        <f t="shared" ref="BD21:BD60" si="28">BB21+BC21</f>
        <v>0</v>
      </c>
      <c r="BE21" s="44">
        <f>'Matutino 911 - 2023-2024'!BH21</f>
        <v>1</v>
      </c>
      <c r="BF21" s="44">
        <f>'Matutino 911 - 2023-2024'!BI21</f>
        <v>4</v>
      </c>
      <c r="BG21" s="45">
        <f t="shared" si="22"/>
        <v>5</v>
      </c>
      <c r="BH21" s="44">
        <f t="shared" si="23"/>
        <v>34</v>
      </c>
      <c r="BI21" s="44">
        <f t="shared" si="24"/>
        <v>25</v>
      </c>
      <c r="BJ21" s="45">
        <f t="shared" si="25"/>
        <v>59</v>
      </c>
      <c r="BK21" s="183">
        <f t="shared" si="26"/>
        <v>59</v>
      </c>
    </row>
    <row r="22" spans="1:63" s="37" customFormat="1" ht="12.75" customHeight="1" x14ac:dyDescent="0.25">
      <c r="A22" s="294" t="s">
        <v>16</v>
      </c>
      <c r="B22" s="23">
        <f>'Matutino 911 - 2023-2024'!B22+'Vespertino 911 - 2023-2024 '!B22</f>
        <v>58</v>
      </c>
      <c r="C22" s="23">
        <f>'Matutino 911 - 2023-2024'!C22+'Vespertino 911 - 2023-2024 '!C22</f>
        <v>51</v>
      </c>
      <c r="D22" s="23">
        <f t="shared" si="2"/>
        <v>109</v>
      </c>
      <c r="E22" s="23">
        <f>'Matutino 911 - 2023-2024'!E22+'Vespertino 911 - 2023-2024 '!E22</f>
        <v>109</v>
      </c>
      <c r="F22" s="23">
        <f>'Matutino 911 - 2023-2024'!F22+'Vespertino 911 - 2023-2024 '!F22</f>
        <v>51</v>
      </c>
      <c r="G22" s="23">
        <f>'Matutino 911 - 2023-2024'!G22+'Vespertino 911 - 2023-2024 '!G22</f>
        <v>48</v>
      </c>
      <c r="H22" s="23">
        <f t="shared" si="3"/>
        <v>99</v>
      </c>
      <c r="I22" s="23">
        <f>'Matutino 911 - 2023-2024'!I22+'Vespertino 911 - 2023-2024 '!I22</f>
        <v>7</v>
      </c>
      <c r="J22" s="23">
        <f>'Matutino 911 - 2023-2024'!J22+'Vespertino 911 - 2023-2024 '!J22</f>
        <v>3</v>
      </c>
      <c r="K22" s="23">
        <f t="shared" si="4"/>
        <v>10</v>
      </c>
      <c r="L22" s="23">
        <f>'Matutino 911 - 2023-2024'!L22+'Vespertino 911 - 2023-2024 '!L22</f>
        <v>7</v>
      </c>
      <c r="M22" s="23">
        <f>'Matutino 911 - 2023-2024'!M22+'Vespertino 911 - 2023-2024 '!M22</f>
        <v>2</v>
      </c>
      <c r="N22" s="23">
        <f t="shared" si="5"/>
        <v>9</v>
      </c>
      <c r="O22" s="23">
        <f>'Matutino 911 - 2023-2024'!O22+'Vespertino 911 - 2023-2024 '!O22</f>
        <v>10</v>
      </c>
      <c r="P22" s="23">
        <f>'Matutino 911 - 2023-2024'!P22+'Vespertino 911 - 2023-2024 '!P22</f>
        <v>11</v>
      </c>
      <c r="Q22" s="23">
        <f t="shared" si="6"/>
        <v>21</v>
      </c>
      <c r="R22" s="23">
        <f>'Matutino 911 - 2023-2024'!R22+'Vespertino 911 - 2023-2024 '!R22</f>
        <v>58</v>
      </c>
      <c r="S22" s="23">
        <f>'Matutino 911 - 2023-2024'!S22+'Vespertino 911 - 2023-2024 '!S22</f>
        <v>51</v>
      </c>
      <c r="T22" s="23">
        <f t="shared" si="7"/>
        <v>109</v>
      </c>
      <c r="U22" s="23">
        <f>'Matutino 911 - 2023-2024'!U22+'Vespertino 911 - 2023-2024 '!U22</f>
        <v>0</v>
      </c>
      <c r="V22" s="23">
        <f>'Matutino 911 - 2023-2024'!V22+'Vespertino 911 - 2023-2024 '!V22</f>
        <v>0</v>
      </c>
      <c r="W22" s="23">
        <f t="shared" si="8"/>
        <v>0</v>
      </c>
      <c r="X22" s="32">
        <f t="shared" si="9"/>
        <v>109</v>
      </c>
      <c r="Y22" s="145">
        <f t="shared" si="0"/>
        <v>109</v>
      </c>
      <c r="Z22" s="34">
        <f>'Matutino 911 - 2023-2024'!Z22+'Vespertino 911 - 2023-2024 '!Z22</f>
        <v>60</v>
      </c>
      <c r="AA22" s="34">
        <v>22</v>
      </c>
      <c r="AB22" s="34">
        <v>22</v>
      </c>
      <c r="AC22" s="45">
        <v>44</v>
      </c>
      <c r="AD22" s="44">
        <f>'Matutino 911 - 2023-2024'!AD22+'Vespertino 911 - 2023-2024 '!AD22</f>
        <v>22</v>
      </c>
      <c r="AE22" s="44">
        <f>'Matutino 911 - 2023-2024'!AE22+'Vespertino 911 - 2023-2024 '!AE22</f>
        <v>22</v>
      </c>
      <c r="AF22" s="45">
        <f t="shared" si="10"/>
        <v>44</v>
      </c>
      <c r="AG22" s="45">
        <f>'Matutino 911 - 2023-2024'!AG22+'Vespertino 911 - 2023-2024 '!AG22</f>
        <v>2</v>
      </c>
      <c r="AH22" s="44">
        <f>'Matutino 911 - 2023-2024'!AH22+'Vespertino 911 - 2023-2024 '!AH22</f>
        <v>34</v>
      </c>
      <c r="AI22" s="44">
        <f>'Matutino 911 - 2023-2024'!AI22+'Vespertino 911 - 2023-2024 '!AI22</f>
        <v>22</v>
      </c>
      <c r="AJ22" s="45">
        <f t="shared" si="11"/>
        <v>56</v>
      </c>
      <c r="AK22" s="45">
        <f>'Matutino 911 - 2023-2024'!AK22+'Vespertino 911 - 2023-2024 '!AK22</f>
        <v>2</v>
      </c>
      <c r="AL22" s="184">
        <f>'Matutino 911 - 2023-2024'!AL22+'Vespertino 911 - 2023-2024 '!B22</f>
        <v>14</v>
      </c>
      <c r="AM22" s="184">
        <f>'Matutino 911 - 2023-2024'!AM22+'Vespertino 911 - 2023-2024 '!C22</f>
        <v>15</v>
      </c>
      <c r="AN22" s="48">
        <f t="shared" si="27"/>
        <v>29</v>
      </c>
      <c r="AO22" s="48">
        <v>0</v>
      </c>
      <c r="AP22" s="474">
        <f t="shared" si="13"/>
        <v>70</v>
      </c>
      <c r="AQ22" s="474">
        <f t="shared" si="14"/>
        <v>59</v>
      </c>
      <c r="AR22" s="474">
        <f t="shared" si="15"/>
        <v>129</v>
      </c>
      <c r="AS22" s="474">
        <f t="shared" si="16"/>
        <v>4</v>
      </c>
      <c r="AT22" s="44">
        <f t="shared" si="17"/>
        <v>44</v>
      </c>
      <c r="AU22" s="44">
        <f>'Matutino 911 - 2023-2024'!AU22+'Vespertino 911 - 2023-2024 '!AU22</f>
        <v>4</v>
      </c>
      <c r="AV22" s="44">
        <f>'Matutino 911 - 2023-2024'!AV22+'Vespertino 911 - 2023-2024 '!AV22</f>
        <v>1</v>
      </c>
      <c r="AW22" s="45">
        <f t="shared" si="18"/>
        <v>5</v>
      </c>
      <c r="AX22" s="44">
        <f>'Matutino 911 - 2023-2024'!BA22+'Vespertino 911 - 2023-2024 '!AU22</f>
        <v>14</v>
      </c>
      <c r="AY22" s="44">
        <f>'Matutino 911 - 2023-2024'!BB22+'Vespertino 911 - 2023-2024 '!AV22</f>
        <v>15</v>
      </c>
      <c r="AZ22" s="44">
        <f t="shared" si="19"/>
        <v>29</v>
      </c>
      <c r="BA22" s="49">
        <f t="shared" si="20"/>
        <v>29</v>
      </c>
      <c r="BB22" s="44">
        <f>'Matutino 911 - 2023-2024'!BE22+'Vespertino 911 - 2023-2024 '!BE22</f>
        <v>0</v>
      </c>
      <c r="BC22" s="44">
        <f>'Matutino 911 - 2023-2024'!BF22+'Vespertino 911 - 2023-2024 '!BF22</f>
        <v>0</v>
      </c>
      <c r="BD22" s="45">
        <f t="shared" si="28"/>
        <v>0</v>
      </c>
      <c r="BE22" s="44">
        <f>'Matutino 911 - 2023-2024'!BH22</f>
        <v>4</v>
      </c>
      <c r="BF22" s="44">
        <f>'Matutino 911 - 2023-2024'!BI22</f>
        <v>1</v>
      </c>
      <c r="BG22" s="45">
        <f t="shared" si="22"/>
        <v>5</v>
      </c>
      <c r="BH22" s="44">
        <f t="shared" si="23"/>
        <v>48</v>
      </c>
      <c r="BI22" s="44">
        <f t="shared" si="24"/>
        <v>37</v>
      </c>
      <c r="BJ22" s="45">
        <f t="shared" si="25"/>
        <v>85</v>
      </c>
      <c r="BK22" s="48">
        <f t="shared" si="26"/>
        <v>85</v>
      </c>
    </row>
    <row r="23" spans="1:63" ht="12.75" customHeight="1" x14ac:dyDescent="0.25">
      <c r="A23" s="3" t="s">
        <v>17</v>
      </c>
      <c r="B23" s="23">
        <f>'Matutino 911 - 2023-2024'!B23+'Vespertino 911 - 2023-2024 '!B23</f>
        <v>49</v>
      </c>
      <c r="C23" s="23">
        <f>'Matutino 911 - 2023-2024'!C23+'Vespertino 911 - 2023-2024 '!C23</f>
        <v>49</v>
      </c>
      <c r="D23" s="23">
        <f t="shared" si="2"/>
        <v>98</v>
      </c>
      <c r="E23" s="23">
        <f>'Matutino 911 - 2023-2024'!E23+'Vespertino 911 - 2023-2024 '!E23</f>
        <v>97</v>
      </c>
      <c r="F23" s="23">
        <f>'Matutino 911 - 2023-2024'!F23+'Vespertino 911 - 2023-2024 '!F23</f>
        <v>43</v>
      </c>
      <c r="G23" s="23">
        <f>'Matutino 911 - 2023-2024'!G23+'Vespertino 911 - 2023-2024 '!G23</f>
        <v>49</v>
      </c>
      <c r="H23" s="23">
        <f t="shared" si="3"/>
        <v>92</v>
      </c>
      <c r="I23" s="23">
        <f>'Matutino 911 - 2023-2024'!I23+'Vespertino 911 - 2023-2024 '!I23</f>
        <v>5</v>
      </c>
      <c r="J23" s="23">
        <f>'Matutino 911 - 2023-2024'!J23+'Vespertino 911 - 2023-2024 '!J23</f>
        <v>0</v>
      </c>
      <c r="K23" s="23">
        <f t="shared" si="4"/>
        <v>5</v>
      </c>
      <c r="L23" s="23">
        <f>'Matutino 911 - 2023-2024'!L23+'Vespertino 911 - 2023-2024 '!L23</f>
        <v>4</v>
      </c>
      <c r="M23" s="23">
        <f>'Matutino 911 - 2023-2024'!M23+'Vespertino 911 - 2023-2024 '!M23</f>
        <v>0</v>
      </c>
      <c r="N23" s="23">
        <f t="shared" si="5"/>
        <v>4</v>
      </c>
      <c r="O23" s="23">
        <f>'Matutino 911 - 2023-2024'!O23+'Vespertino 911 - 2023-2024 '!O23</f>
        <v>15</v>
      </c>
      <c r="P23" s="23">
        <f>'Matutino 911 - 2023-2024'!P23+'Vespertino 911 - 2023-2024 '!P23</f>
        <v>12</v>
      </c>
      <c r="Q23" s="23">
        <f t="shared" si="6"/>
        <v>27</v>
      </c>
      <c r="R23" s="23">
        <f>'Matutino 911 - 2023-2024'!R23+'Vespertino 911 - 2023-2024 '!R23</f>
        <v>48</v>
      </c>
      <c r="S23" s="23">
        <f>'Matutino 911 - 2023-2024'!S23+'Vespertino 911 - 2023-2024 '!S23</f>
        <v>49</v>
      </c>
      <c r="T23" s="23">
        <f t="shared" si="7"/>
        <v>97</v>
      </c>
      <c r="U23" s="23">
        <f>'Matutino 911 - 2023-2024'!U23+'Vespertino 911 - 2023-2024 '!U23</f>
        <v>0</v>
      </c>
      <c r="V23" s="23">
        <f>'Matutino 911 - 2023-2024'!V23+'Vespertino 911 - 2023-2024 '!V23</f>
        <v>0</v>
      </c>
      <c r="W23" s="23">
        <f t="shared" si="8"/>
        <v>0</v>
      </c>
      <c r="X23" s="32">
        <f t="shared" si="9"/>
        <v>97</v>
      </c>
      <c r="Y23" s="145">
        <f t="shared" si="0"/>
        <v>98</v>
      </c>
      <c r="Z23" s="34">
        <f>'Matutino 911 - 2023-2024'!Z23+'Vespertino 911 - 2023-2024 '!Z23</f>
        <v>50</v>
      </c>
      <c r="AA23" s="34">
        <v>22</v>
      </c>
      <c r="AB23" s="34">
        <v>16</v>
      </c>
      <c r="AC23" s="45">
        <v>38</v>
      </c>
      <c r="AD23" s="44">
        <f>'Matutino 911 - 2023-2024'!AD23+'Vespertino 911 - 2023-2024 '!AD23</f>
        <v>22</v>
      </c>
      <c r="AE23" s="44">
        <f>'Matutino 911 - 2023-2024'!AE23+'Vespertino 911 - 2023-2024 '!AE23</f>
        <v>16</v>
      </c>
      <c r="AF23" s="45">
        <f t="shared" si="10"/>
        <v>38</v>
      </c>
      <c r="AG23" s="45">
        <f>'Matutino 911 - 2023-2024'!AG23+'Vespertino 911 - 2023-2024 '!AG23</f>
        <v>2</v>
      </c>
      <c r="AH23" s="44">
        <f>'Matutino 911 - 2023-2024'!AH23+'Vespertino 911 - 2023-2024 '!AH23</f>
        <v>18</v>
      </c>
      <c r="AI23" s="44">
        <f>'Matutino 911 - 2023-2024'!AI23+'Vespertino 911 - 2023-2024 '!AI23</f>
        <v>21</v>
      </c>
      <c r="AJ23" s="45">
        <f t="shared" si="11"/>
        <v>39</v>
      </c>
      <c r="AK23" s="45">
        <f>'Matutino 911 - 2023-2024'!AK23+'Vespertino 911 - 2023-2024 '!AK23</f>
        <v>2</v>
      </c>
      <c r="AL23" s="184">
        <f>'Matutino 911 - 2023-2024'!AL23+'Vespertino 911 - 2023-2024 '!B23</f>
        <v>11</v>
      </c>
      <c r="AM23" s="184">
        <f>'Matutino 911 - 2023-2024'!AM23+'Vespertino 911 - 2023-2024 '!C23</f>
        <v>16</v>
      </c>
      <c r="AN23" s="45">
        <f t="shared" si="27"/>
        <v>27</v>
      </c>
      <c r="AO23" s="45">
        <v>0</v>
      </c>
      <c r="AP23" s="474">
        <f t="shared" si="13"/>
        <v>51</v>
      </c>
      <c r="AQ23" s="474">
        <f t="shared" si="14"/>
        <v>53</v>
      </c>
      <c r="AR23" s="474">
        <f t="shared" si="15"/>
        <v>104</v>
      </c>
      <c r="AS23" s="474">
        <f t="shared" si="16"/>
        <v>4</v>
      </c>
      <c r="AT23" s="44">
        <f t="shared" si="17"/>
        <v>38</v>
      </c>
      <c r="AU23" s="44">
        <f>'Matutino 911 - 2023-2024'!AU23+'Vespertino 911 - 2023-2024 '!AU23</f>
        <v>0</v>
      </c>
      <c r="AV23" s="44">
        <f>'Matutino 911 - 2023-2024'!AV23+'Vespertino 911 - 2023-2024 '!AV23</f>
        <v>0</v>
      </c>
      <c r="AW23" s="45">
        <f t="shared" si="18"/>
        <v>0</v>
      </c>
      <c r="AX23" s="44">
        <f>'Matutino 911 - 2023-2024'!BA23+'Vespertino 911 - 2023-2024 '!AU23</f>
        <v>11</v>
      </c>
      <c r="AY23" s="44">
        <f>'Matutino 911 - 2023-2024'!BB23+'Vespertino 911 - 2023-2024 '!AV23</f>
        <v>16</v>
      </c>
      <c r="AZ23" s="44">
        <f t="shared" si="19"/>
        <v>27</v>
      </c>
      <c r="BA23" s="49">
        <f t="shared" si="20"/>
        <v>27</v>
      </c>
      <c r="BB23" s="44">
        <f>'Matutino 911 - 2023-2024'!BE23+'Vespertino 911 - 2023-2024 '!BE23</f>
        <v>0</v>
      </c>
      <c r="BC23" s="44">
        <f>'Matutino 911 - 2023-2024'!BF23+'Vespertino 911 - 2023-2024 '!BF23</f>
        <v>0</v>
      </c>
      <c r="BD23" s="45">
        <f t="shared" si="28"/>
        <v>0</v>
      </c>
      <c r="BE23" s="44">
        <f>'Matutino 911 - 2023-2024'!BH23</f>
        <v>4</v>
      </c>
      <c r="BF23" s="44">
        <f>'Matutino 911 - 2023-2024'!BI23</f>
        <v>1</v>
      </c>
      <c r="BG23" s="45">
        <f t="shared" si="22"/>
        <v>5</v>
      </c>
      <c r="BH23" s="44">
        <f t="shared" si="23"/>
        <v>29</v>
      </c>
      <c r="BI23" s="44">
        <f t="shared" si="24"/>
        <v>37</v>
      </c>
      <c r="BJ23" s="45">
        <f t="shared" si="25"/>
        <v>66</v>
      </c>
      <c r="BK23" s="49">
        <f t="shared" si="26"/>
        <v>66</v>
      </c>
    </row>
    <row r="24" spans="1:63" s="163" customFormat="1" ht="12.75" customHeight="1" x14ac:dyDescent="0.25">
      <c r="A24" s="159" t="s">
        <v>18</v>
      </c>
      <c r="B24" s="23">
        <f>'Matutino 911 - 2023-2024'!B24+'Vespertino 911 - 2023-2024 '!B24</f>
        <v>117</v>
      </c>
      <c r="C24" s="23">
        <f>'Matutino 911 - 2023-2024'!C24+'Vespertino 911 - 2023-2024 '!C24</f>
        <v>129</v>
      </c>
      <c r="D24" s="23">
        <f t="shared" si="2"/>
        <v>246</v>
      </c>
      <c r="E24" s="23">
        <f>'Matutino 911 - 2023-2024'!E24+'Vespertino 911 - 2023-2024 '!E24</f>
        <v>246</v>
      </c>
      <c r="F24" s="23">
        <f>'Matutino 911 - 2023-2024'!F24+'Vespertino 911 - 2023-2024 '!F24</f>
        <v>102</v>
      </c>
      <c r="G24" s="23">
        <f>'Matutino 911 - 2023-2024'!G24+'Vespertino 911 - 2023-2024 '!G24</f>
        <v>106</v>
      </c>
      <c r="H24" s="23">
        <f t="shared" si="3"/>
        <v>208</v>
      </c>
      <c r="I24" s="23">
        <f>'Matutino 911 - 2023-2024'!I24+'Vespertino 911 - 2023-2024 '!I24</f>
        <v>15</v>
      </c>
      <c r="J24" s="23">
        <f>'Matutino 911 - 2023-2024'!J24+'Vespertino 911 - 2023-2024 '!J24</f>
        <v>23</v>
      </c>
      <c r="K24" s="23">
        <f t="shared" si="4"/>
        <v>38</v>
      </c>
      <c r="L24" s="23">
        <f>'Matutino 911 - 2023-2024'!L24+'Vespertino 911 - 2023-2024 '!L24</f>
        <v>10</v>
      </c>
      <c r="M24" s="23">
        <f>'Matutino 911 - 2023-2024'!M24+'Vespertino 911 - 2023-2024 '!M24</f>
        <v>11</v>
      </c>
      <c r="N24" s="23">
        <f t="shared" si="5"/>
        <v>21</v>
      </c>
      <c r="O24" s="23">
        <f>'Matutino 911 - 2023-2024'!O24+'Vespertino 911 - 2023-2024 '!O24</f>
        <v>72</v>
      </c>
      <c r="P24" s="23">
        <f>'Matutino 911 - 2023-2024'!P24+'Vespertino 911 - 2023-2024 '!P24</f>
        <v>50</v>
      </c>
      <c r="Q24" s="23">
        <f t="shared" si="6"/>
        <v>122</v>
      </c>
      <c r="R24" s="23">
        <f>'Matutino 911 - 2023-2024'!R24+'Vespertino 911 - 2023-2024 '!R24</f>
        <v>117</v>
      </c>
      <c r="S24" s="23">
        <f>'Matutino 911 - 2023-2024'!S24+'Vespertino 911 - 2023-2024 '!S24</f>
        <v>129</v>
      </c>
      <c r="T24" s="23">
        <f t="shared" si="7"/>
        <v>246</v>
      </c>
      <c r="U24" s="23">
        <f>'Matutino 911 - 2023-2024'!U24+'Vespertino 911 - 2023-2024 '!U24</f>
        <v>0</v>
      </c>
      <c r="V24" s="23">
        <f>'Matutino 911 - 2023-2024'!V24+'Vespertino 911 - 2023-2024 '!V24</f>
        <v>0</v>
      </c>
      <c r="W24" s="23">
        <f t="shared" si="8"/>
        <v>0</v>
      </c>
      <c r="X24" s="32">
        <f t="shared" si="9"/>
        <v>246</v>
      </c>
      <c r="Y24" s="145">
        <f t="shared" si="0"/>
        <v>246</v>
      </c>
      <c r="Z24" s="34">
        <f>'Matutino 911 - 2023-2024'!Z24+'Vespertino 911 - 2023-2024 '!Z24</f>
        <v>107</v>
      </c>
      <c r="AA24" s="34">
        <v>51</v>
      </c>
      <c r="AB24" s="34">
        <v>55</v>
      </c>
      <c r="AC24" s="45">
        <v>106</v>
      </c>
      <c r="AD24" s="44">
        <f>'Matutino 911 - 2023-2024'!AD24+'Vespertino 911 - 2023-2024 '!AD24</f>
        <v>51</v>
      </c>
      <c r="AE24" s="44">
        <f>'Matutino 911 - 2023-2024'!AE24+'Vespertino 911 - 2023-2024 '!AE24</f>
        <v>55</v>
      </c>
      <c r="AF24" s="45">
        <f t="shared" si="10"/>
        <v>106</v>
      </c>
      <c r="AG24" s="45">
        <f>'Matutino 911 - 2023-2024'!AG24+'Vespertino 911 - 2023-2024 '!AG24</f>
        <v>3</v>
      </c>
      <c r="AH24" s="44">
        <f>'Matutino 911 - 2023-2024'!AH24+'Vespertino 911 - 2023-2024 '!AH24</f>
        <v>36</v>
      </c>
      <c r="AI24" s="44">
        <f>'Matutino 911 - 2023-2024'!AI24+'Vespertino 911 - 2023-2024 '!AI24</f>
        <v>46</v>
      </c>
      <c r="AJ24" s="45">
        <f t="shared" si="11"/>
        <v>82</v>
      </c>
      <c r="AK24" s="45">
        <f>'Matutino 911 - 2023-2024'!AK24+'Vespertino 911 - 2023-2024 '!AK24</f>
        <v>3</v>
      </c>
      <c r="AL24" s="184">
        <f>'Matutino 911 - 2023-2024'!AL24+'Vespertino 911 - 2023-2024 '!B24</f>
        <v>40</v>
      </c>
      <c r="AM24" s="184">
        <f>'Matutino 911 - 2023-2024'!AM24+'Vespertino 911 - 2023-2024 '!C24</f>
        <v>28</v>
      </c>
      <c r="AN24" s="165">
        <f t="shared" si="27"/>
        <v>68</v>
      </c>
      <c r="AO24" s="165">
        <v>2</v>
      </c>
      <c r="AP24" s="474">
        <f t="shared" si="13"/>
        <v>127</v>
      </c>
      <c r="AQ24" s="474">
        <f t="shared" si="14"/>
        <v>129</v>
      </c>
      <c r="AR24" s="474">
        <f t="shared" si="15"/>
        <v>256</v>
      </c>
      <c r="AS24" s="474">
        <f t="shared" si="16"/>
        <v>8</v>
      </c>
      <c r="AT24" s="44">
        <f t="shared" si="17"/>
        <v>106</v>
      </c>
      <c r="AU24" s="44">
        <f>'Matutino 911 - 2023-2024'!AU24+'Vespertino 911 - 2023-2024 '!AU24</f>
        <v>0</v>
      </c>
      <c r="AV24" s="44">
        <f>'Matutino 911 - 2023-2024'!AV24+'Vespertino 911 - 2023-2024 '!AV24</f>
        <v>0</v>
      </c>
      <c r="AW24" s="45">
        <f t="shared" si="18"/>
        <v>0</v>
      </c>
      <c r="AX24" s="44">
        <f>'Matutino 911 - 2023-2024'!BA24+'Vespertino 911 - 2023-2024 '!AU24</f>
        <v>0</v>
      </c>
      <c r="AY24" s="44">
        <f>'Matutino 911 - 2023-2024'!BB24+'Vespertino 911 - 2023-2024 '!AV24</f>
        <v>0</v>
      </c>
      <c r="AZ24" s="44">
        <f t="shared" si="19"/>
        <v>0</v>
      </c>
      <c r="BA24" s="49">
        <f t="shared" si="20"/>
        <v>68</v>
      </c>
      <c r="BB24" s="44">
        <f>'Matutino 911 - 2023-2024'!BE24+'Vespertino 911 - 2023-2024 '!BE24</f>
        <v>0</v>
      </c>
      <c r="BC24" s="44">
        <f>'Matutino 911 - 2023-2024'!BF24+'Vespertino 911 - 2023-2024 '!BF24</f>
        <v>0</v>
      </c>
      <c r="BD24" s="45">
        <f t="shared" si="28"/>
        <v>0</v>
      </c>
      <c r="BE24" s="44">
        <f>'Matutino 911 - 2023-2024'!BH24</f>
        <v>4</v>
      </c>
      <c r="BF24" s="44">
        <f>'Matutino 911 - 2023-2024'!BI24</f>
        <v>3</v>
      </c>
      <c r="BG24" s="45">
        <f t="shared" si="22"/>
        <v>7</v>
      </c>
      <c r="BH24" s="44">
        <f t="shared" si="23"/>
        <v>76</v>
      </c>
      <c r="BI24" s="44">
        <f t="shared" si="24"/>
        <v>74</v>
      </c>
      <c r="BJ24" s="45">
        <f t="shared" si="25"/>
        <v>150</v>
      </c>
      <c r="BK24" s="165">
        <f t="shared" si="26"/>
        <v>150</v>
      </c>
    </row>
    <row r="25" spans="1:63" s="118" customFormat="1" ht="12.75" customHeight="1" x14ac:dyDescent="0.25">
      <c r="A25" s="115" t="s">
        <v>19</v>
      </c>
      <c r="B25" s="23">
        <f>'Matutino 911 - 2023-2024'!B25+'Vespertino 911 - 2023-2024 '!B25</f>
        <v>61</v>
      </c>
      <c r="C25" s="23">
        <f>'Matutino 911 - 2023-2024'!C25+'Vespertino 911 - 2023-2024 '!C25</f>
        <v>51</v>
      </c>
      <c r="D25" s="23">
        <f t="shared" si="2"/>
        <v>112</v>
      </c>
      <c r="E25" s="23">
        <f>'Matutino 911 - 2023-2024'!E25+'Vespertino 911 - 2023-2024 '!E25</f>
        <v>112</v>
      </c>
      <c r="F25" s="23">
        <f>'Matutino 911 - 2023-2024'!F25+'Vespertino 911 - 2023-2024 '!F25</f>
        <v>59</v>
      </c>
      <c r="G25" s="23">
        <f>'Matutino 911 - 2023-2024'!G25+'Vespertino 911 - 2023-2024 '!G25</f>
        <v>49</v>
      </c>
      <c r="H25" s="23">
        <f t="shared" si="3"/>
        <v>108</v>
      </c>
      <c r="I25" s="23">
        <f>'Matutino 911 - 2023-2024'!I25+'Vespertino 911 - 2023-2024 '!I25</f>
        <v>2</v>
      </c>
      <c r="J25" s="23">
        <f>'Matutino 911 - 2023-2024'!J25+'Vespertino 911 - 2023-2024 '!J25</f>
        <v>2</v>
      </c>
      <c r="K25" s="23">
        <f t="shared" si="4"/>
        <v>4</v>
      </c>
      <c r="L25" s="23">
        <f>'Matutino 911 - 2023-2024'!L25+'Vespertino 911 - 2023-2024 '!L25</f>
        <v>0</v>
      </c>
      <c r="M25" s="23">
        <f>'Matutino 911 - 2023-2024'!M25+'Vespertino 911 - 2023-2024 '!M25</f>
        <v>0</v>
      </c>
      <c r="N25" s="23">
        <f t="shared" si="5"/>
        <v>0</v>
      </c>
      <c r="O25" s="23">
        <f>'Matutino 911 - 2023-2024'!O25+'Vespertino 911 - 2023-2024 '!O25</f>
        <v>17</v>
      </c>
      <c r="P25" s="23">
        <f>'Matutino 911 - 2023-2024'!P25+'Vespertino 911 - 2023-2024 '!P25</f>
        <v>8</v>
      </c>
      <c r="Q25" s="23">
        <f t="shared" si="6"/>
        <v>25</v>
      </c>
      <c r="R25" s="23">
        <f>'Matutino 911 - 2023-2024'!R25+'Vespertino 911 - 2023-2024 '!R25</f>
        <v>60</v>
      </c>
      <c r="S25" s="23">
        <f>'Matutino 911 - 2023-2024'!S25+'Vespertino 911 - 2023-2024 '!S25</f>
        <v>51</v>
      </c>
      <c r="T25" s="23">
        <f t="shared" si="7"/>
        <v>111</v>
      </c>
      <c r="U25" s="23">
        <f>'Matutino 911 - 2023-2024'!U25+'Vespertino 911 - 2023-2024 '!U25</f>
        <v>1</v>
      </c>
      <c r="V25" s="23">
        <f>'Matutino 911 - 2023-2024'!V25+'Vespertino 911 - 2023-2024 '!V25</f>
        <v>0</v>
      </c>
      <c r="W25" s="23">
        <f t="shared" si="8"/>
        <v>1</v>
      </c>
      <c r="X25" s="32">
        <f t="shared" si="9"/>
        <v>112</v>
      </c>
      <c r="Y25" s="145">
        <f t="shared" si="0"/>
        <v>112</v>
      </c>
      <c r="Z25" s="34">
        <f>'Matutino 911 - 2023-2024'!Z25+'Vespertino 911 - 2023-2024 '!Z25</f>
        <v>50</v>
      </c>
      <c r="AA25" s="34">
        <v>30</v>
      </c>
      <c r="AB25" s="34">
        <v>20</v>
      </c>
      <c r="AC25" s="45">
        <v>50</v>
      </c>
      <c r="AD25" s="44">
        <f>'Matutino 911 - 2023-2024'!AD25+'Vespertino 911 - 2023-2024 '!AD25</f>
        <v>30</v>
      </c>
      <c r="AE25" s="44">
        <f>'Matutino 911 - 2023-2024'!AE25+'Vespertino 911 - 2023-2024 '!AE25</f>
        <v>20</v>
      </c>
      <c r="AF25" s="45">
        <f t="shared" si="10"/>
        <v>50</v>
      </c>
      <c r="AG25" s="45">
        <f>'Matutino 911 - 2023-2024'!AG25+'Vespertino 911 - 2023-2024 '!AG25</f>
        <v>2</v>
      </c>
      <c r="AH25" s="44">
        <f>'Matutino 911 - 2023-2024'!AH25+'Vespertino 911 - 2023-2024 '!AH25</f>
        <v>21</v>
      </c>
      <c r="AI25" s="44">
        <f>'Matutino 911 - 2023-2024'!AI25+'Vespertino 911 - 2023-2024 '!AI25</f>
        <v>21</v>
      </c>
      <c r="AJ25" s="45">
        <f t="shared" si="11"/>
        <v>42</v>
      </c>
      <c r="AK25" s="45">
        <f>'Matutino 911 - 2023-2024'!AK25+'Vespertino 911 - 2023-2024 '!AK25</f>
        <v>2</v>
      </c>
      <c r="AL25" s="44">
        <f>'Matutino 911 - 2023-2024'!AL25+'Vespertino 911 - 2023-2024 '!AL25</f>
        <v>23</v>
      </c>
      <c r="AM25" s="44">
        <f>'Matutino 911 - 2023-2024'!AM25+'Vespertino 911 - 2023-2024 '!AM25</f>
        <v>20</v>
      </c>
      <c r="AN25" s="45">
        <f t="shared" si="27"/>
        <v>43</v>
      </c>
      <c r="AO25" s="47"/>
      <c r="AP25" s="474">
        <f t="shared" si="13"/>
        <v>74</v>
      </c>
      <c r="AQ25" s="474">
        <f t="shared" si="14"/>
        <v>61</v>
      </c>
      <c r="AR25" s="474">
        <f t="shared" si="15"/>
        <v>135</v>
      </c>
      <c r="AS25" s="474">
        <f t="shared" si="16"/>
        <v>4</v>
      </c>
      <c r="AT25" s="44">
        <f t="shared" si="17"/>
        <v>50</v>
      </c>
      <c r="AU25" s="44">
        <f>'Matutino 911 - 2023-2024'!AU25+'Vespertino 911 - 2023-2024 '!AU25</f>
        <v>1</v>
      </c>
      <c r="AV25" s="44">
        <f>'Matutino 911 - 2023-2024'!AV25+'Vespertino 911 - 2023-2024 '!AV25</f>
        <v>0</v>
      </c>
      <c r="AW25" s="45">
        <f t="shared" si="18"/>
        <v>1</v>
      </c>
      <c r="AX25" s="44">
        <f>'Matutino 911 - 2023-2024'!BA25+'Vespertino 911 - 2023-2024 '!AU25</f>
        <v>23</v>
      </c>
      <c r="AY25" s="44">
        <f>'Matutino 911 - 2023-2024'!BB25+'Vespertino 911 - 2023-2024 '!AV25</f>
        <v>20</v>
      </c>
      <c r="AZ25" s="44">
        <f t="shared" si="19"/>
        <v>43</v>
      </c>
      <c r="BA25" s="49">
        <f t="shared" si="20"/>
        <v>43</v>
      </c>
      <c r="BB25" s="44">
        <f>'Matutino 911 - 2023-2024'!BE25+'Vespertino 911 - 2023-2024 '!BE25</f>
        <v>0</v>
      </c>
      <c r="BC25" s="44">
        <f>'Matutino 911 - 2023-2024'!BF25+'Vespertino 911 - 2023-2024 '!BF25</f>
        <v>0</v>
      </c>
      <c r="BD25" s="45">
        <f t="shared" si="28"/>
        <v>0</v>
      </c>
      <c r="BE25" s="44">
        <f>'Matutino 911 - 2023-2024'!BH25</f>
        <v>5</v>
      </c>
      <c r="BF25" s="44">
        <f>'Matutino 911 - 2023-2024'!BI25</f>
        <v>2</v>
      </c>
      <c r="BG25" s="45">
        <f t="shared" si="22"/>
        <v>7</v>
      </c>
      <c r="BH25" s="44">
        <f t="shared" si="23"/>
        <v>44</v>
      </c>
      <c r="BI25" s="44">
        <f t="shared" si="24"/>
        <v>41</v>
      </c>
      <c r="BJ25" s="45">
        <f t="shared" si="25"/>
        <v>85</v>
      </c>
      <c r="BK25" s="48">
        <f t="shared" si="26"/>
        <v>85</v>
      </c>
    </row>
    <row r="26" spans="1:63" ht="12.75" customHeight="1" x14ac:dyDescent="0.25">
      <c r="A26" s="3" t="s">
        <v>20</v>
      </c>
      <c r="B26" s="23">
        <f>'Matutino 911 - 2023-2024'!B26+'Vespertino 911 - 2023-2024 '!B26</f>
        <v>311</v>
      </c>
      <c r="C26" s="23">
        <f>'Matutino 911 - 2023-2024'!C26+'Vespertino 911 - 2023-2024 '!C26</f>
        <v>359</v>
      </c>
      <c r="D26" s="23">
        <f t="shared" si="2"/>
        <v>670</v>
      </c>
      <c r="E26" s="23">
        <f>'Matutino 911 - 2023-2024'!E26+'Vespertino 911 - 2023-2024 '!E26</f>
        <v>670</v>
      </c>
      <c r="F26" s="23">
        <f>'Matutino 911 - 2023-2024'!F26+'Vespertino 911 - 2023-2024 '!F26</f>
        <v>273</v>
      </c>
      <c r="G26" s="23">
        <f>'Matutino 911 - 2023-2024'!G26+'Vespertino 911 - 2023-2024 '!G26</f>
        <v>310</v>
      </c>
      <c r="H26" s="23">
        <f t="shared" si="3"/>
        <v>583</v>
      </c>
      <c r="I26" s="23">
        <f>'Matutino 911 - 2023-2024'!I26+'Vespertino 911 - 2023-2024 '!I26</f>
        <v>38</v>
      </c>
      <c r="J26" s="23">
        <f>'Matutino 911 - 2023-2024'!J26+'Vespertino 911 - 2023-2024 '!J26</f>
        <v>49</v>
      </c>
      <c r="K26" s="23">
        <f t="shared" si="4"/>
        <v>87</v>
      </c>
      <c r="L26" s="23">
        <f>'Matutino 911 - 2023-2024'!L26+'Vespertino 911 - 2023-2024 '!L26</f>
        <v>21</v>
      </c>
      <c r="M26" s="23">
        <f>'Matutino 911 - 2023-2024'!M26+'Vespertino 911 - 2023-2024 '!M26</f>
        <v>32</v>
      </c>
      <c r="N26" s="23">
        <f t="shared" si="5"/>
        <v>53</v>
      </c>
      <c r="O26" s="23">
        <f>'Matutino 911 - 2023-2024'!O26+'Vespertino 911 - 2023-2024 '!O26</f>
        <v>89</v>
      </c>
      <c r="P26" s="23">
        <f>'Matutino 911 - 2023-2024'!P26+'Vespertino 911 - 2023-2024 '!P26</f>
        <v>117</v>
      </c>
      <c r="Q26" s="23">
        <f t="shared" si="6"/>
        <v>206</v>
      </c>
      <c r="R26" s="23">
        <f>'Matutino 911 - 2023-2024'!R26+'Vespertino 911 - 2023-2024 '!R26</f>
        <v>303</v>
      </c>
      <c r="S26" s="23">
        <f>'Matutino 911 - 2023-2024'!S26+'Vespertino 911 - 2023-2024 '!S26</f>
        <v>356</v>
      </c>
      <c r="T26" s="23">
        <f t="shared" si="7"/>
        <v>659</v>
      </c>
      <c r="U26" s="23">
        <f>'Matutino 911 - 2023-2024'!U26+'Vespertino 911 - 2023-2024 '!U26</f>
        <v>8</v>
      </c>
      <c r="V26" s="23">
        <f>'Matutino 911 - 2023-2024'!V26+'Vespertino 911 - 2023-2024 '!V26</f>
        <v>3</v>
      </c>
      <c r="W26" s="23">
        <f t="shared" si="8"/>
        <v>11</v>
      </c>
      <c r="X26" s="32">
        <f t="shared" si="9"/>
        <v>670</v>
      </c>
      <c r="Y26" s="145">
        <f t="shared" si="0"/>
        <v>670</v>
      </c>
      <c r="Z26" s="34">
        <f>'Matutino 911 - 2023-2024'!Z26+'Vespertino 911 - 2023-2024 '!Z26</f>
        <v>630</v>
      </c>
      <c r="AA26" s="34">
        <v>117</v>
      </c>
      <c r="AB26" s="34">
        <v>130</v>
      </c>
      <c r="AC26" s="45">
        <v>247</v>
      </c>
      <c r="AD26" s="44">
        <f>'Matutino 911 - 2023-2024'!AD26+'Vespertino 911 - 2023-2024 '!AD26</f>
        <v>117</v>
      </c>
      <c r="AE26" s="44">
        <f>'Matutino 911 - 2023-2024'!AE26+'Vespertino 911 - 2023-2024 '!AE26</f>
        <v>130</v>
      </c>
      <c r="AF26" s="45">
        <f t="shared" si="10"/>
        <v>247</v>
      </c>
      <c r="AG26" s="45">
        <f>'Matutino 911 - 2023-2024'!AG26+'Vespertino 911 - 2023-2024 '!AG26</f>
        <v>7</v>
      </c>
      <c r="AH26" s="44">
        <f>'Matutino 911 - 2023-2024'!AH26+'Vespertino 911 - 2023-2024 '!AH26</f>
        <v>137</v>
      </c>
      <c r="AI26" s="44">
        <f>'Matutino 911 - 2023-2024'!AI26+'Vespertino 911 - 2023-2024 '!AI26</f>
        <v>128</v>
      </c>
      <c r="AJ26" s="45">
        <f t="shared" si="11"/>
        <v>265</v>
      </c>
      <c r="AK26" s="45">
        <f>'Matutino 911 - 2023-2024'!AK26+'Vespertino 911 - 2023-2024 '!AK26</f>
        <v>6</v>
      </c>
      <c r="AL26" s="44">
        <f>'Matutino 911 - 2023-2024'!AL26+'Vespertino 911 - 2023-2024 '!AL26</f>
        <v>88</v>
      </c>
      <c r="AM26" s="44">
        <f>'Matutino 911 - 2023-2024'!AM26+'Vespertino 911 - 2023-2024 '!AM26</f>
        <v>109</v>
      </c>
      <c r="AN26" s="45">
        <f t="shared" si="27"/>
        <v>197</v>
      </c>
      <c r="AO26" s="45"/>
      <c r="AP26" s="474">
        <f t="shared" si="13"/>
        <v>342</v>
      </c>
      <c r="AQ26" s="474">
        <f t="shared" si="14"/>
        <v>367</v>
      </c>
      <c r="AR26" s="474">
        <f t="shared" si="15"/>
        <v>709</v>
      </c>
      <c r="AS26" s="474">
        <f t="shared" si="16"/>
        <v>13</v>
      </c>
      <c r="AT26" s="44">
        <f t="shared" si="17"/>
        <v>247</v>
      </c>
      <c r="AU26" s="44">
        <f>'Matutino 911 - 2023-2024'!AU26+'Vespertino 911 - 2023-2024 '!AU26</f>
        <v>6</v>
      </c>
      <c r="AV26" s="44">
        <f>'Matutino 911 - 2023-2024'!AV26+'Vespertino 911 - 2023-2024 '!AV26</f>
        <v>3</v>
      </c>
      <c r="AW26" s="45">
        <f t="shared" si="18"/>
        <v>9</v>
      </c>
      <c r="AX26" s="44">
        <f>'Matutino 911 - 2023-2024'!BA26+'Vespertino 911 - 2023-2024 '!AU26</f>
        <v>5</v>
      </c>
      <c r="AY26" s="44">
        <f>'Matutino 911 - 2023-2024'!BB26+'Vespertino 911 - 2023-2024 '!AV26</f>
        <v>3</v>
      </c>
      <c r="AZ26" s="44">
        <f t="shared" si="19"/>
        <v>8</v>
      </c>
      <c r="BA26" s="49">
        <f t="shared" si="20"/>
        <v>197</v>
      </c>
      <c r="BB26" s="44">
        <f>'Matutino 911 - 2023-2024'!BE26+'Vespertino 911 - 2023-2024 '!BE26</f>
        <v>1</v>
      </c>
      <c r="BC26" s="44">
        <f>'Matutino 911 - 2023-2024'!BF26+'Vespertino 911 - 2023-2024 '!BF26</f>
        <v>2</v>
      </c>
      <c r="BD26" s="45">
        <f t="shared" si="28"/>
        <v>3</v>
      </c>
      <c r="BE26" s="44">
        <f>'Matutino 911 - 2023-2024'!BH26</f>
        <v>21</v>
      </c>
      <c r="BF26" s="44">
        <f>'Matutino 911 - 2023-2024'!BI26</f>
        <v>5</v>
      </c>
      <c r="BG26" s="45">
        <f t="shared" si="22"/>
        <v>26</v>
      </c>
      <c r="BH26" s="44">
        <f t="shared" si="23"/>
        <v>225</v>
      </c>
      <c r="BI26" s="44">
        <f t="shared" si="24"/>
        <v>237</v>
      </c>
      <c r="BJ26" s="45">
        <f t="shared" si="25"/>
        <v>462</v>
      </c>
      <c r="BK26" s="49">
        <f t="shared" si="26"/>
        <v>462</v>
      </c>
    </row>
    <row r="27" spans="1:63" s="188" customFormat="1" ht="12.75" customHeight="1" x14ac:dyDescent="0.25">
      <c r="A27" s="185" t="s">
        <v>21</v>
      </c>
      <c r="B27" s="23">
        <f>'Matutino 911 - 2023-2024'!B27+'Vespertino 911 - 2023-2024 '!B27</f>
        <v>72</v>
      </c>
      <c r="C27" s="23">
        <f>'Matutino 911 - 2023-2024'!C27+'Vespertino 911 - 2023-2024 '!C27</f>
        <v>63</v>
      </c>
      <c r="D27" s="23">
        <f t="shared" si="2"/>
        <v>135</v>
      </c>
      <c r="E27" s="23">
        <f>'Matutino 911 - 2023-2024'!E27+'Vespertino 911 - 2023-2024 '!E27</f>
        <v>135</v>
      </c>
      <c r="F27" s="23">
        <f>'Matutino 911 - 2023-2024'!F27+'Vespertino 911 - 2023-2024 '!F27</f>
        <v>62</v>
      </c>
      <c r="G27" s="23">
        <f>'Matutino 911 - 2023-2024'!G27+'Vespertino 911 - 2023-2024 '!G27</f>
        <v>61</v>
      </c>
      <c r="H27" s="23">
        <f t="shared" si="3"/>
        <v>123</v>
      </c>
      <c r="I27" s="23">
        <f>'Matutino 911 - 2023-2024'!I27+'Vespertino 911 - 2023-2024 '!I27</f>
        <v>10</v>
      </c>
      <c r="J27" s="23">
        <f>'Matutino 911 - 2023-2024'!J27+'Vespertino 911 - 2023-2024 '!J27</f>
        <v>2</v>
      </c>
      <c r="K27" s="23">
        <f t="shared" si="4"/>
        <v>12</v>
      </c>
      <c r="L27" s="23">
        <f>'Matutino 911 - 2023-2024'!L27+'Vespertino 911 - 2023-2024 '!L27</f>
        <v>2</v>
      </c>
      <c r="M27" s="23">
        <f>'Matutino 911 - 2023-2024'!M27+'Vespertino 911 - 2023-2024 '!M27</f>
        <v>1</v>
      </c>
      <c r="N27" s="23">
        <f t="shared" si="5"/>
        <v>3</v>
      </c>
      <c r="O27" s="23">
        <f>'Matutino 911 - 2023-2024'!O27+'Vespertino 911 - 2023-2024 '!O27</f>
        <v>27</v>
      </c>
      <c r="P27" s="23">
        <f>'Matutino 911 - 2023-2024'!P27+'Vespertino 911 - 2023-2024 '!P27</f>
        <v>17</v>
      </c>
      <c r="Q27" s="23">
        <f t="shared" si="6"/>
        <v>44</v>
      </c>
      <c r="R27" s="23">
        <f>'Matutino 911 - 2023-2024'!R27+'Vespertino 911 - 2023-2024 '!R27</f>
        <v>70</v>
      </c>
      <c r="S27" s="23">
        <f>'Matutino 911 - 2023-2024'!S27+'Vespertino 911 - 2023-2024 '!S27</f>
        <v>63</v>
      </c>
      <c r="T27" s="23">
        <f t="shared" si="7"/>
        <v>133</v>
      </c>
      <c r="U27" s="23">
        <f>'Matutino 911 - 2023-2024'!U27+'Vespertino 911 - 2023-2024 '!U27</f>
        <v>2</v>
      </c>
      <c r="V27" s="23">
        <f>'Matutino 911 - 2023-2024'!V27+'Vespertino 911 - 2023-2024 '!V27</f>
        <v>0</v>
      </c>
      <c r="W27" s="23">
        <f t="shared" si="8"/>
        <v>2</v>
      </c>
      <c r="X27" s="32">
        <f t="shared" si="9"/>
        <v>135</v>
      </c>
      <c r="Y27" s="145">
        <f t="shared" si="0"/>
        <v>135</v>
      </c>
      <c r="Z27" s="34">
        <f>'Matutino 911 - 2023-2024'!Z27+'Vespertino 911 - 2023-2024 '!Z27</f>
        <v>160</v>
      </c>
      <c r="AA27" s="34">
        <v>34</v>
      </c>
      <c r="AB27" s="34">
        <v>25</v>
      </c>
      <c r="AC27" s="45">
        <v>59</v>
      </c>
      <c r="AD27" s="44">
        <f>'Matutino 911 - 2023-2024'!AD27+'Vespertino 911 - 2023-2024 '!AD27</f>
        <v>34</v>
      </c>
      <c r="AE27" s="44">
        <f>'Matutino 911 - 2023-2024'!AE27+'Vespertino 911 - 2023-2024 '!AE27</f>
        <v>25</v>
      </c>
      <c r="AF27" s="45">
        <f t="shared" si="10"/>
        <v>59</v>
      </c>
      <c r="AG27" s="45">
        <f>'Matutino 911 - 2023-2024'!AG27+'Vespertino 911 - 2023-2024 '!AG27</f>
        <v>2</v>
      </c>
      <c r="AH27" s="44">
        <f>'Matutino 911 - 2023-2024'!AH27+'Vespertino 911 - 2023-2024 '!AH27</f>
        <v>24</v>
      </c>
      <c r="AI27" s="44">
        <f>'Matutino 911 - 2023-2024'!AI27+'Vespertino 911 - 2023-2024 '!AI27</f>
        <v>23</v>
      </c>
      <c r="AJ27" s="45">
        <f t="shared" si="11"/>
        <v>47</v>
      </c>
      <c r="AK27" s="45">
        <f>'Matutino 911 - 2023-2024'!AK27+'Vespertino 911 - 2023-2024 '!AK27</f>
        <v>2</v>
      </c>
      <c r="AL27" s="44">
        <f>'Matutino 911 - 2023-2024'!AL27+'Vespertino 911 - 2023-2024 '!AL27</f>
        <v>20</v>
      </c>
      <c r="AM27" s="44">
        <f>'Matutino 911 - 2023-2024'!AM27+'Vespertino 911 - 2023-2024 '!AM27</f>
        <v>24</v>
      </c>
      <c r="AN27" s="45">
        <f t="shared" si="27"/>
        <v>44</v>
      </c>
      <c r="AO27" s="190"/>
      <c r="AP27" s="474">
        <f t="shared" si="13"/>
        <v>78</v>
      </c>
      <c r="AQ27" s="474">
        <f t="shared" si="14"/>
        <v>72</v>
      </c>
      <c r="AR27" s="474">
        <f t="shared" si="15"/>
        <v>150</v>
      </c>
      <c r="AS27" s="474">
        <f t="shared" si="16"/>
        <v>4</v>
      </c>
      <c r="AT27" s="44">
        <f t="shared" si="17"/>
        <v>59</v>
      </c>
      <c r="AU27" s="44">
        <f>'Matutino 911 - 2023-2024'!AU27+'Vespertino 911 - 2023-2024 '!AU27</f>
        <v>0</v>
      </c>
      <c r="AV27" s="44">
        <f>'Matutino 911 - 2023-2024'!AV27+'Vespertino 911 - 2023-2024 '!AV27</f>
        <v>0</v>
      </c>
      <c r="AW27" s="45">
        <f t="shared" si="18"/>
        <v>0</v>
      </c>
      <c r="AX27" s="44">
        <f>'Matutino 911 - 2023-2024'!BA27+'Vespertino 911 - 2023-2024 '!AU27</f>
        <v>0</v>
      </c>
      <c r="AY27" s="44">
        <f>'Matutino 911 - 2023-2024'!BB27+'Vespertino 911 - 2023-2024 '!AV27</f>
        <v>0</v>
      </c>
      <c r="AZ27" s="44">
        <f t="shared" si="19"/>
        <v>0</v>
      </c>
      <c r="BA27" s="49">
        <f t="shared" si="20"/>
        <v>44</v>
      </c>
      <c r="BB27" s="44">
        <f>'Matutino 911 - 2023-2024'!BE27+'Vespertino 911 - 2023-2024 '!BE27</f>
        <v>0</v>
      </c>
      <c r="BC27" s="44">
        <f>'Matutino 911 - 2023-2024'!BF27+'Vespertino 911 - 2023-2024 '!BF27</f>
        <v>0</v>
      </c>
      <c r="BD27" s="45">
        <f t="shared" si="28"/>
        <v>0</v>
      </c>
      <c r="BE27" s="44">
        <f>'Matutino 911 - 2023-2024'!BH27</f>
        <v>5</v>
      </c>
      <c r="BF27" s="44">
        <f>'Matutino 911 - 2023-2024'!BI27</f>
        <v>3</v>
      </c>
      <c r="BG27" s="45">
        <f t="shared" si="22"/>
        <v>8</v>
      </c>
      <c r="BH27" s="44">
        <f t="shared" si="23"/>
        <v>44</v>
      </c>
      <c r="BI27" s="44">
        <f t="shared" si="24"/>
        <v>47</v>
      </c>
      <c r="BJ27" s="45">
        <f t="shared" si="25"/>
        <v>91</v>
      </c>
      <c r="BK27" s="190">
        <f t="shared" si="26"/>
        <v>91</v>
      </c>
    </row>
    <row r="28" spans="1:63" ht="12.75" customHeight="1" x14ac:dyDescent="0.25">
      <c r="A28" s="3" t="s">
        <v>22</v>
      </c>
      <c r="B28" s="23">
        <f>'Matutino 911 - 2023-2024'!B28+'Vespertino 911 - 2023-2024 '!B28</f>
        <v>122</v>
      </c>
      <c r="C28" s="23">
        <f>'Matutino 911 - 2023-2024'!C28+'Vespertino 911 - 2023-2024 '!C28</f>
        <v>123</v>
      </c>
      <c r="D28" s="23">
        <f t="shared" si="2"/>
        <v>245</v>
      </c>
      <c r="E28" s="23">
        <f>'Matutino 911 - 2023-2024'!E28+'Vespertino 911 - 2023-2024 '!E28</f>
        <v>245</v>
      </c>
      <c r="F28" s="23">
        <f>'Matutino 911 - 2023-2024'!F28+'Vespertino 911 - 2023-2024 '!F28</f>
        <v>109</v>
      </c>
      <c r="G28" s="23">
        <f>'Matutino 911 - 2023-2024'!G28+'Vespertino 911 - 2023-2024 '!G28</f>
        <v>119</v>
      </c>
      <c r="H28" s="23">
        <f t="shared" si="3"/>
        <v>228</v>
      </c>
      <c r="I28" s="23">
        <f>'Matutino 911 - 2023-2024'!I28+'Vespertino 911 - 2023-2024 '!I28</f>
        <v>13</v>
      </c>
      <c r="J28" s="23">
        <f>'Matutino 911 - 2023-2024'!J28+'Vespertino 911 - 2023-2024 '!J28</f>
        <v>4</v>
      </c>
      <c r="K28" s="23">
        <f t="shared" si="4"/>
        <v>17</v>
      </c>
      <c r="L28" s="23">
        <f>'Matutino 911 - 2023-2024'!L28+'Vespertino 911 - 2023-2024 '!L28</f>
        <v>13</v>
      </c>
      <c r="M28" s="23">
        <f>'Matutino 911 - 2023-2024'!M28+'Vespertino 911 - 2023-2024 '!M28</f>
        <v>4</v>
      </c>
      <c r="N28" s="23">
        <f t="shared" si="5"/>
        <v>17</v>
      </c>
      <c r="O28" s="23">
        <f>'Matutino 911 - 2023-2024'!O28+'Vespertino 911 - 2023-2024 '!O28</f>
        <v>38</v>
      </c>
      <c r="P28" s="23">
        <f>'Matutino 911 - 2023-2024'!P28+'Vespertino 911 - 2023-2024 '!P28</f>
        <v>38</v>
      </c>
      <c r="Q28" s="23">
        <f t="shared" si="6"/>
        <v>76</v>
      </c>
      <c r="R28" s="23">
        <f>'Matutino 911 - 2023-2024'!R28+'Vespertino 911 - 2023-2024 '!R28</f>
        <v>122</v>
      </c>
      <c r="S28" s="23">
        <f>'Matutino 911 - 2023-2024'!S28+'Vespertino 911 - 2023-2024 '!S28</f>
        <v>123</v>
      </c>
      <c r="T28" s="23">
        <f t="shared" si="7"/>
        <v>245</v>
      </c>
      <c r="U28" s="23">
        <f>'Matutino 911 - 2023-2024'!U28+'Vespertino 911 - 2023-2024 '!U28</f>
        <v>0</v>
      </c>
      <c r="V28" s="23">
        <f>'Matutino 911 - 2023-2024'!V28+'Vespertino 911 - 2023-2024 '!V28</f>
        <v>0</v>
      </c>
      <c r="W28" s="23">
        <f t="shared" si="8"/>
        <v>0</v>
      </c>
      <c r="X28" s="32">
        <f t="shared" si="9"/>
        <v>245</v>
      </c>
      <c r="Y28" s="145">
        <f t="shared" si="0"/>
        <v>245</v>
      </c>
      <c r="Z28" s="34">
        <f>'Matutino 911 - 2023-2024'!Z28+'Vespertino 911 - 2023-2024 '!Z28</f>
        <v>135</v>
      </c>
      <c r="AA28" s="34">
        <v>58</v>
      </c>
      <c r="AB28" s="34">
        <v>41</v>
      </c>
      <c r="AC28" s="45">
        <v>99</v>
      </c>
      <c r="AD28" s="44">
        <f>'Matutino 911 - 2023-2024'!AD28+'Vespertino 911 - 2023-2024 '!AD28</f>
        <v>58</v>
      </c>
      <c r="AE28" s="44">
        <f>'Matutino 911 - 2023-2024'!AE28+'Vespertino 911 - 2023-2024 '!AE28</f>
        <v>41</v>
      </c>
      <c r="AF28" s="45">
        <f t="shared" si="10"/>
        <v>99</v>
      </c>
      <c r="AG28" s="45">
        <f>'Matutino 911 - 2023-2024'!AG28+'Vespertino 911 - 2023-2024 '!AG28</f>
        <v>3</v>
      </c>
      <c r="AH28" s="44">
        <f>'Matutino 911 - 2023-2024'!AH28+'Vespertino 911 - 2023-2024 '!AH28</f>
        <v>34</v>
      </c>
      <c r="AI28" s="44">
        <f>'Matutino 911 - 2023-2024'!AI28+'Vespertino 911 - 2023-2024 '!AI28</f>
        <v>49</v>
      </c>
      <c r="AJ28" s="45">
        <f t="shared" si="11"/>
        <v>83</v>
      </c>
      <c r="AK28" s="45">
        <f>'Matutino 911 - 2023-2024'!AK28+'Vespertino 911 - 2023-2024 '!AK28</f>
        <v>3</v>
      </c>
      <c r="AL28" s="44">
        <f>'Matutino 911 - 2023-2024'!AL28+'Vespertino 911 - 2023-2024 '!AL28</f>
        <v>49</v>
      </c>
      <c r="AM28" s="44">
        <f>'Matutino 911 - 2023-2024'!AM28+'Vespertino 911 - 2023-2024 '!AM28</f>
        <v>34</v>
      </c>
      <c r="AN28" s="45">
        <f t="shared" si="27"/>
        <v>83</v>
      </c>
      <c r="AO28" s="45"/>
      <c r="AP28" s="474">
        <f t="shared" si="13"/>
        <v>141</v>
      </c>
      <c r="AQ28" s="474">
        <f t="shared" si="14"/>
        <v>124</v>
      </c>
      <c r="AR28" s="474">
        <f t="shared" si="15"/>
        <v>265</v>
      </c>
      <c r="AS28" s="474">
        <f t="shared" si="16"/>
        <v>6</v>
      </c>
      <c r="AT28" s="44">
        <f t="shared" si="17"/>
        <v>99</v>
      </c>
      <c r="AU28" s="44">
        <f>'Matutino 911 - 2023-2024'!AU28+'Vespertino 911 - 2023-2024 '!AU28</f>
        <v>0</v>
      </c>
      <c r="AV28" s="44">
        <f>'Matutino 911 - 2023-2024'!AV28+'Vespertino 911 - 2023-2024 '!AV28</f>
        <v>0</v>
      </c>
      <c r="AW28" s="45">
        <f t="shared" si="18"/>
        <v>0</v>
      </c>
      <c r="AX28" s="44">
        <f>'Matutino 911 - 2023-2024'!BA28+'Vespertino 911 - 2023-2024 '!AU28</f>
        <v>0</v>
      </c>
      <c r="AY28" s="44">
        <f>'Matutino 911 - 2023-2024'!BB28+'Vespertino 911 - 2023-2024 '!AV28</f>
        <v>0</v>
      </c>
      <c r="AZ28" s="44">
        <f t="shared" si="19"/>
        <v>0</v>
      </c>
      <c r="BA28" s="49">
        <f t="shared" si="20"/>
        <v>83</v>
      </c>
      <c r="BB28" s="44">
        <f>'Matutino 911 - 2023-2024'!BE28+'Vespertino 911 - 2023-2024 '!BE28</f>
        <v>1</v>
      </c>
      <c r="BC28" s="44">
        <f>'Matutino 911 - 2023-2024'!BF28+'Vespertino 911 - 2023-2024 '!BF28</f>
        <v>0</v>
      </c>
      <c r="BD28" s="45">
        <f t="shared" si="28"/>
        <v>1</v>
      </c>
      <c r="BE28" s="44">
        <f>'Matutino 911 - 2023-2024'!BH28</f>
        <v>0</v>
      </c>
      <c r="BF28" s="44">
        <f>'Matutino 911 - 2023-2024'!BI28</f>
        <v>0</v>
      </c>
      <c r="BG28" s="45">
        <f t="shared" si="22"/>
        <v>0</v>
      </c>
      <c r="BH28" s="44">
        <f t="shared" si="23"/>
        <v>83</v>
      </c>
      <c r="BI28" s="44">
        <f t="shared" si="24"/>
        <v>83</v>
      </c>
      <c r="BJ28" s="45">
        <f t="shared" si="25"/>
        <v>166</v>
      </c>
      <c r="BK28" s="32">
        <f t="shared" si="26"/>
        <v>166</v>
      </c>
    </row>
    <row r="29" spans="1:63" s="103" customFormat="1" ht="12.75" customHeight="1" x14ac:dyDescent="0.25">
      <c r="A29" s="101" t="s">
        <v>23</v>
      </c>
      <c r="B29" s="23">
        <f>'Matutino 911 - 2023-2024'!B29+'Vespertino 911 - 2023-2024 '!B29</f>
        <v>98</v>
      </c>
      <c r="C29" s="23">
        <f>'Matutino 911 - 2023-2024'!C29+'Vespertino 911 - 2023-2024 '!C29</f>
        <v>95</v>
      </c>
      <c r="D29" s="23">
        <f t="shared" si="2"/>
        <v>193</v>
      </c>
      <c r="E29" s="23">
        <f>'Matutino 911 - 2023-2024'!E29+'Vespertino 911 - 2023-2024 '!E29</f>
        <v>193</v>
      </c>
      <c r="F29" s="23">
        <f>'Matutino 911 - 2023-2024'!F29+'Vespertino 911 - 2023-2024 '!F29</f>
        <v>79</v>
      </c>
      <c r="G29" s="23">
        <f>'Matutino 911 - 2023-2024'!G29+'Vespertino 911 - 2023-2024 '!G29</f>
        <v>88</v>
      </c>
      <c r="H29" s="23">
        <f t="shared" si="3"/>
        <v>167</v>
      </c>
      <c r="I29" s="23">
        <f>'Matutino 911 - 2023-2024'!I29+'Vespertino 911 - 2023-2024 '!I29</f>
        <v>19</v>
      </c>
      <c r="J29" s="23">
        <f>'Matutino 911 - 2023-2024'!J29+'Vespertino 911 - 2023-2024 '!J29</f>
        <v>7</v>
      </c>
      <c r="K29" s="23">
        <f t="shared" si="4"/>
        <v>26</v>
      </c>
      <c r="L29" s="23">
        <f>'Matutino 911 - 2023-2024'!L29+'Vespertino 911 - 2023-2024 '!L29</f>
        <v>13</v>
      </c>
      <c r="M29" s="23">
        <f>'Matutino 911 - 2023-2024'!M29+'Vespertino 911 - 2023-2024 '!M29</f>
        <v>4</v>
      </c>
      <c r="N29" s="23">
        <f t="shared" si="5"/>
        <v>17</v>
      </c>
      <c r="O29" s="23">
        <f>'Matutino 911 - 2023-2024'!O29+'Vespertino 911 - 2023-2024 '!O29</f>
        <v>27</v>
      </c>
      <c r="P29" s="23">
        <f>'Matutino 911 - 2023-2024'!P29+'Vespertino 911 - 2023-2024 '!P29</f>
        <v>32</v>
      </c>
      <c r="Q29" s="23">
        <f t="shared" si="6"/>
        <v>59</v>
      </c>
      <c r="R29" s="23">
        <f>'Matutino 911 - 2023-2024'!R29+'Vespertino 911 - 2023-2024 '!R29</f>
        <v>93</v>
      </c>
      <c r="S29" s="23">
        <f>'Matutino 911 - 2023-2024'!S29+'Vespertino 911 - 2023-2024 '!S29</f>
        <v>92</v>
      </c>
      <c r="T29" s="23">
        <f t="shared" si="7"/>
        <v>185</v>
      </c>
      <c r="U29" s="23">
        <f>'Matutino 911 - 2023-2024'!U29+'Vespertino 911 - 2023-2024 '!U29</f>
        <v>5</v>
      </c>
      <c r="V29" s="23">
        <f>'Matutino 911 - 2023-2024'!V29+'Vespertino 911 - 2023-2024 '!V29</f>
        <v>3</v>
      </c>
      <c r="W29" s="23">
        <f t="shared" si="8"/>
        <v>8</v>
      </c>
      <c r="X29" s="32">
        <f t="shared" si="9"/>
        <v>193</v>
      </c>
      <c r="Y29" s="145">
        <f t="shared" si="0"/>
        <v>193</v>
      </c>
      <c r="Z29" s="34">
        <f>'Matutino 911 - 2023-2024'!Z29+'Vespertino 911 - 2023-2024 '!Z29</f>
        <v>90</v>
      </c>
      <c r="AA29" s="34">
        <v>40</v>
      </c>
      <c r="AB29" s="34">
        <v>38</v>
      </c>
      <c r="AC29" s="45">
        <v>78</v>
      </c>
      <c r="AD29" s="44">
        <f>'Matutino 911 - 2023-2024'!AD29+'Vespertino 911 - 2023-2024 '!AD29</f>
        <v>40</v>
      </c>
      <c r="AE29" s="44">
        <f>'Matutino 911 - 2023-2024'!AE29+'Vespertino 911 - 2023-2024 '!AE29</f>
        <v>38</v>
      </c>
      <c r="AF29" s="45">
        <f t="shared" si="10"/>
        <v>78</v>
      </c>
      <c r="AG29" s="45">
        <f>'Matutino 911 - 2023-2024'!AG29+'Vespertino 911 - 2023-2024 '!AG29</f>
        <v>3</v>
      </c>
      <c r="AH29" s="44">
        <f>'Matutino 911 - 2023-2024'!AH29+'Vespertino 911 - 2023-2024 '!AH29</f>
        <v>43</v>
      </c>
      <c r="AI29" s="44">
        <f>'Matutino 911 - 2023-2024'!AI29+'Vespertino 911 - 2023-2024 '!AI29</f>
        <v>34</v>
      </c>
      <c r="AJ29" s="45">
        <f t="shared" si="11"/>
        <v>77</v>
      </c>
      <c r="AK29" s="45">
        <f>'Matutino 911 - 2023-2024'!AK29+'Vespertino 911 - 2023-2024 '!AK29</f>
        <v>2</v>
      </c>
      <c r="AL29" s="44">
        <f>'Matutino 911 - 2023-2024'!AL29+'Vespertino 911 - 2023-2024 '!AL29</f>
        <v>26</v>
      </c>
      <c r="AM29" s="44">
        <f>'Matutino 911 - 2023-2024'!AM29+'Vespertino 911 - 2023-2024 '!AM29</f>
        <v>28</v>
      </c>
      <c r="AN29" s="45">
        <f t="shared" si="27"/>
        <v>54</v>
      </c>
      <c r="AO29" s="47"/>
      <c r="AP29" s="474">
        <f t="shared" si="13"/>
        <v>109</v>
      </c>
      <c r="AQ29" s="474">
        <f t="shared" si="14"/>
        <v>100</v>
      </c>
      <c r="AR29" s="474">
        <f t="shared" si="15"/>
        <v>209</v>
      </c>
      <c r="AS29" s="474">
        <f t="shared" si="16"/>
        <v>5</v>
      </c>
      <c r="AT29" s="44">
        <f t="shared" si="17"/>
        <v>78</v>
      </c>
      <c r="AU29" s="44">
        <f>'Matutino 911 - 2023-2024'!AU29+'Vespertino 911 - 2023-2024 '!AU29</f>
        <v>1</v>
      </c>
      <c r="AV29" s="44">
        <f>'Matutino 911 - 2023-2024'!AV29+'Vespertino 911 - 2023-2024 '!AV29</f>
        <v>0</v>
      </c>
      <c r="AW29" s="45">
        <f t="shared" si="18"/>
        <v>1</v>
      </c>
      <c r="AX29" s="44">
        <f>'Matutino 911 - 2023-2024'!BA29+'Vespertino 911 - 2023-2024 '!AU29</f>
        <v>26</v>
      </c>
      <c r="AY29" s="44">
        <f>'Matutino 911 - 2023-2024'!BB29+'Vespertino 911 - 2023-2024 '!AV29</f>
        <v>28</v>
      </c>
      <c r="AZ29" s="44">
        <f t="shared" si="19"/>
        <v>54</v>
      </c>
      <c r="BA29" s="49">
        <f t="shared" si="20"/>
        <v>54</v>
      </c>
      <c r="BB29" s="44">
        <f>'Matutino 911 - 2023-2024'!BE29+'Vespertino 911 - 2023-2024 '!BE29</f>
        <v>0</v>
      </c>
      <c r="BC29" s="44">
        <f>'Matutino 911 - 2023-2024'!BF29+'Vespertino 911 - 2023-2024 '!BF29</f>
        <v>0</v>
      </c>
      <c r="BD29" s="45">
        <f t="shared" si="28"/>
        <v>0</v>
      </c>
      <c r="BE29" s="44">
        <f>'Matutino 911 - 2023-2024'!BH29</f>
        <v>6</v>
      </c>
      <c r="BF29" s="44">
        <f>'Matutino 911 - 2023-2024'!BI29</f>
        <v>5</v>
      </c>
      <c r="BG29" s="45">
        <f t="shared" si="22"/>
        <v>11</v>
      </c>
      <c r="BH29" s="44">
        <f t="shared" si="23"/>
        <v>69</v>
      </c>
      <c r="BI29" s="44">
        <f t="shared" si="24"/>
        <v>62</v>
      </c>
      <c r="BJ29" s="45">
        <f t="shared" si="25"/>
        <v>131</v>
      </c>
      <c r="BK29" s="48">
        <f t="shared" si="26"/>
        <v>131</v>
      </c>
    </row>
    <row r="30" spans="1:63" ht="12.75" customHeight="1" x14ac:dyDescent="0.25">
      <c r="A30" s="3" t="s">
        <v>24</v>
      </c>
      <c r="B30" s="23">
        <f>'Matutino 911 - 2023-2024'!B30+'Vespertino 911 - 2023-2024 '!B30</f>
        <v>162</v>
      </c>
      <c r="C30" s="23">
        <f>'Matutino 911 - 2023-2024'!C30+'Vespertino 911 - 2023-2024 '!C30</f>
        <v>172</v>
      </c>
      <c r="D30" s="23">
        <f t="shared" si="2"/>
        <v>334</v>
      </c>
      <c r="E30" s="23">
        <f>'Matutino 911 - 2023-2024'!E30+'Vespertino 911 - 2023-2024 '!E30</f>
        <v>334</v>
      </c>
      <c r="F30" s="23">
        <f>'Matutino 911 - 2023-2024'!F30+'Vespertino 911 - 2023-2024 '!F30</f>
        <v>118</v>
      </c>
      <c r="G30" s="23">
        <f>'Matutino 911 - 2023-2024'!G30+'Vespertino 911 - 2023-2024 '!G30</f>
        <v>141</v>
      </c>
      <c r="H30" s="23">
        <f t="shared" si="3"/>
        <v>259</v>
      </c>
      <c r="I30" s="23">
        <f>'Matutino 911 - 2023-2024'!I30+'Vespertino 911 - 2023-2024 '!I30</f>
        <v>44</v>
      </c>
      <c r="J30" s="23">
        <f>'Matutino 911 - 2023-2024'!J30+'Vespertino 911 - 2023-2024 '!J30</f>
        <v>31</v>
      </c>
      <c r="K30" s="23">
        <f t="shared" si="4"/>
        <v>75</v>
      </c>
      <c r="L30" s="23">
        <f>'Matutino 911 - 2023-2024'!L30+'Vespertino 911 - 2023-2024 '!L30</f>
        <v>36</v>
      </c>
      <c r="M30" s="23">
        <f>'Matutino 911 - 2023-2024'!M30+'Vespertino 911 - 2023-2024 '!M30</f>
        <v>25</v>
      </c>
      <c r="N30" s="23">
        <f t="shared" si="5"/>
        <v>61</v>
      </c>
      <c r="O30" s="23">
        <f>'Matutino 911 - 2023-2024'!O30+'Vespertino 911 - 2023-2024 '!O30</f>
        <v>41</v>
      </c>
      <c r="P30" s="23">
        <f>'Matutino 911 - 2023-2024'!P30+'Vespertino 911 - 2023-2024 '!P30</f>
        <v>43</v>
      </c>
      <c r="Q30" s="23">
        <f t="shared" si="6"/>
        <v>84</v>
      </c>
      <c r="R30" s="23">
        <f>'Matutino 911 - 2023-2024'!R30+'Vespertino 911 - 2023-2024 '!R30</f>
        <v>158</v>
      </c>
      <c r="S30" s="23">
        <f>'Matutino 911 - 2023-2024'!S30+'Vespertino 911 - 2023-2024 '!S30</f>
        <v>164</v>
      </c>
      <c r="T30" s="23">
        <f t="shared" si="7"/>
        <v>322</v>
      </c>
      <c r="U30" s="23">
        <f>'Matutino 911 - 2023-2024'!U30+'Vespertino 911 - 2023-2024 '!U30</f>
        <v>4</v>
      </c>
      <c r="V30" s="23">
        <f>'Matutino 911 - 2023-2024'!V30+'Vespertino 911 - 2023-2024 '!V30</f>
        <v>8</v>
      </c>
      <c r="W30" s="23">
        <f t="shared" si="8"/>
        <v>12</v>
      </c>
      <c r="X30" s="32">
        <f t="shared" si="9"/>
        <v>334</v>
      </c>
      <c r="Y30" s="145">
        <f t="shared" si="0"/>
        <v>334</v>
      </c>
      <c r="Z30" s="34">
        <f>'Matutino 911 - 2023-2024'!Z30+'Vespertino 911 - 2023-2024 '!Z30</f>
        <v>143</v>
      </c>
      <c r="AA30" s="34">
        <v>68</v>
      </c>
      <c r="AB30" s="34">
        <v>78</v>
      </c>
      <c r="AC30" s="45">
        <v>146</v>
      </c>
      <c r="AD30" s="44">
        <f>'Matutino 911 - 2023-2024'!AD30+'Vespertino 911 - 2023-2024 '!AD30</f>
        <v>68</v>
      </c>
      <c r="AE30" s="44">
        <f>'Matutino 911 - 2023-2024'!AE30+'Vespertino 911 - 2023-2024 '!AE30</f>
        <v>78</v>
      </c>
      <c r="AF30" s="45">
        <f t="shared" si="10"/>
        <v>146</v>
      </c>
      <c r="AG30" s="45">
        <f>'Matutino 911 - 2023-2024'!AG30+'Vespertino 911 - 2023-2024 '!AG30</f>
        <v>3</v>
      </c>
      <c r="AH30" s="44">
        <f>'Matutino 911 - 2023-2024'!AH30+'Vespertino 911 - 2023-2024 '!AH30</f>
        <v>66</v>
      </c>
      <c r="AI30" s="44">
        <f>'Matutino 911 - 2023-2024'!AI30+'Vespertino 911 - 2023-2024 '!AI30</f>
        <v>69</v>
      </c>
      <c r="AJ30" s="45">
        <f t="shared" si="11"/>
        <v>135</v>
      </c>
      <c r="AK30" s="45">
        <f>'Matutino 911 - 2023-2024'!AK30+'Vespertino 911 - 2023-2024 '!AK30</f>
        <v>3</v>
      </c>
      <c r="AL30" s="44">
        <f>'Matutino 911 - 2023-2024'!AL30+'Vespertino 911 - 2023-2024 '!AL30</f>
        <v>46</v>
      </c>
      <c r="AM30" s="44">
        <f>'Matutino 911 - 2023-2024'!AM30+'Vespertino 911 - 2023-2024 '!AM30</f>
        <v>52</v>
      </c>
      <c r="AN30" s="45">
        <f t="shared" si="27"/>
        <v>98</v>
      </c>
      <c r="AO30" s="45"/>
      <c r="AP30" s="474">
        <f t="shared" si="13"/>
        <v>180</v>
      </c>
      <c r="AQ30" s="474">
        <f t="shared" si="14"/>
        <v>199</v>
      </c>
      <c r="AR30" s="474">
        <f t="shared" si="15"/>
        <v>379</v>
      </c>
      <c r="AS30" s="474">
        <f t="shared" si="16"/>
        <v>6</v>
      </c>
      <c r="AT30" s="44">
        <f t="shared" si="17"/>
        <v>146</v>
      </c>
      <c r="AU30" s="44">
        <f>'Matutino 911 - 2023-2024'!AU30+'Vespertino 911 - 2023-2024 '!AU30</f>
        <v>2</v>
      </c>
      <c r="AV30" s="44">
        <f>'Matutino 911 - 2023-2024'!AV30+'Vespertino 911 - 2023-2024 '!AV30</f>
        <v>3</v>
      </c>
      <c r="AW30" s="45">
        <f t="shared" si="18"/>
        <v>5</v>
      </c>
      <c r="AX30" s="44">
        <f>'Matutino 911 - 2023-2024'!BA30+'Vespertino 911 - 2023-2024 '!AU30</f>
        <v>46</v>
      </c>
      <c r="AY30" s="44">
        <f>'Matutino 911 - 2023-2024'!BB30+'Vespertino 911 - 2023-2024 '!AV30</f>
        <v>52</v>
      </c>
      <c r="AZ30" s="44">
        <f t="shared" si="19"/>
        <v>98</v>
      </c>
      <c r="BA30" s="49">
        <f t="shared" si="20"/>
        <v>98</v>
      </c>
      <c r="BB30" s="44">
        <f>'Matutino 911 - 2023-2024'!BE30+'Vespertino 911 - 2023-2024 '!BE30</f>
        <v>4</v>
      </c>
      <c r="BC30" s="44">
        <f>'Matutino 911 - 2023-2024'!BF30+'Vespertino 911 - 2023-2024 '!BF30</f>
        <v>7</v>
      </c>
      <c r="BD30" s="45">
        <f t="shared" si="28"/>
        <v>11</v>
      </c>
      <c r="BE30" s="44">
        <f>'Matutino 911 - 2023-2024'!BH30</f>
        <v>7</v>
      </c>
      <c r="BF30" s="44">
        <f>'Matutino 911 - 2023-2024'!BI30</f>
        <v>6</v>
      </c>
      <c r="BG30" s="45">
        <f t="shared" si="22"/>
        <v>13</v>
      </c>
      <c r="BH30" s="44">
        <f t="shared" si="23"/>
        <v>112</v>
      </c>
      <c r="BI30" s="44">
        <f t="shared" si="24"/>
        <v>121</v>
      </c>
      <c r="BJ30" s="45">
        <f t="shared" si="25"/>
        <v>233</v>
      </c>
      <c r="BK30" s="49">
        <f t="shared" si="26"/>
        <v>233</v>
      </c>
    </row>
    <row r="31" spans="1:63" s="141" customFormat="1" ht="12.75" customHeight="1" x14ac:dyDescent="0.25">
      <c r="A31" s="137" t="s">
        <v>25</v>
      </c>
      <c r="B31" s="23">
        <f>'Matutino 911 - 2023-2024'!B31+'Vespertino 911 - 2023-2024 '!B31</f>
        <v>43</v>
      </c>
      <c r="C31" s="23">
        <f>'Matutino 911 - 2023-2024'!C31+'Vespertino 911 - 2023-2024 '!C31</f>
        <v>44</v>
      </c>
      <c r="D31" s="23">
        <f t="shared" si="2"/>
        <v>87</v>
      </c>
      <c r="E31" s="23">
        <f>'Matutino 911 - 2023-2024'!E31+'Vespertino 911 - 2023-2024 '!E31</f>
        <v>87</v>
      </c>
      <c r="F31" s="23">
        <f>'Matutino 911 - 2023-2024'!F31+'Vespertino 911 - 2023-2024 '!F31</f>
        <v>35</v>
      </c>
      <c r="G31" s="23">
        <f>'Matutino 911 - 2023-2024'!G31+'Vespertino 911 - 2023-2024 '!G31</f>
        <v>41</v>
      </c>
      <c r="H31" s="23">
        <f t="shared" si="3"/>
        <v>76</v>
      </c>
      <c r="I31" s="23">
        <f>'Matutino 911 - 2023-2024'!I31+'Vespertino 911 - 2023-2024 '!I31</f>
        <v>8</v>
      </c>
      <c r="J31" s="23">
        <f>'Matutino 911 - 2023-2024'!J31+'Vespertino 911 - 2023-2024 '!J31</f>
        <v>3</v>
      </c>
      <c r="K31" s="23">
        <f t="shared" si="4"/>
        <v>11</v>
      </c>
      <c r="L31" s="23">
        <f>'Matutino 911 - 2023-2024'!L31+'Vespertino 911 - 2023-2024 '!L31</f>
        <v>3</v>
      </c>
      <c r="M31" s="23">
        <f>'Matutino 911 - 2023-2024'!M31+'Vespertino 911 - 2023-2024 '!M31</f>
        <v>0</v>
      </c>
      <c r="N31" s="23">
        <f t="shared" si="5"/>
        <v>3</v>
      </c>
      <c r="O31" s="23">
        <f>'Matutino 911 - 2023-2024'!O31+'Vespertino 911 - 2023-2024 '!O31</f>
        <v>13</v>
      </c>
      <c r="P31" s="23">
        <f>'Matutino 911 - 2023-2024'!P31+'Vespertino 911 - 2023-2024 '!P31</f>
        <v>12</v>
      </c>
      <c r="Q31" s="23">
        <f t="shared" si="6"/>
        <v>25</v>
      </c>
      <c r="R31" s="23">
        <f>'Matutino 911 - 2023-2024'!R31+'Vespertino 911 - 2023-2024 '!R31</f>
        <v>43</v>
      </c>
      <c r="S31" s="23">
        <f>'Matutino 911 - 2023-2024'!S31+'Vespertino 911 - 2023-2024 '!S31</f>
        <v>44</v>
      </c>
      <c r="T31" s="23">
        <f t="shared" si="7"/>
        <v>87</v>
      </c>
      <c r="U31" s="23">
        <f>'Matutino 911 - 2023-2024'!U31+'Vespertino 911 - 2023-2024 '!U31</f>
        <v>0</v>
      </c>
      <c r="V31" s="23">
        <f>'Matutino 911 - 2023-2024'!V31+'Vespertino 911 - 2023-2024 '!V31</f>
        <v>0</v>
      </c>
      <c r="W31" s="23">
        <f t="shared" si="8"/>
        <v>0</v>
      </c>
      <c r="X31" s="32">
        <f t="shared" si="9"/>
        <v>87</v>
      </c>
      <c r="Y31" s="145">
        <f t="shared" si="0"/>
        <v>87</v>
      </c>
      <c r="Z31" s="34">
        <f>'Matutino 911 - 2023-2024'!Z31+'Vespertino 911 - 2023-2024 '!Z31</f>
        <v>50</v>
      </c>
      <c r="AA31" s="34">
        <v>21</v>
      </c>
      <c r="AB31" s="34">
        <v>24</v>
      </c>
      <c r="AC31" s="45">
        <v>45</v>
      </c>
      <c r="AD31" s="44">
        <f>'Matutino 911 - 2023-2024'!AD31+'Vespertino 911 - 2023-2024 '!AD31</f>
        <v>21</v>
      </c>
      <c r="AE31" s="44">
        <f>'Matutino 911 - 2023-2024'!AE31+'Vespertino 911 - 2023-2024 '!AE31</f>
        <v>24</v>
      </c>
      <c r="AF31" s="45">
        <f t="shared" si="10"/>
        <v>45</v>
      </c>
      <c r="AG31" s="45">
        <f>'Matutino 911 - 2023-2024'!AG31+'Vespertino 911 - 2023-2024 '!AG31</f>
        <v>2</v>
      </c>
      <c r="AH31" s="44">
        <f>'Matutino 911 - 2023-2024'!AH31+'Vespertino 911 - 2023-2024 '!AH31</f>
        <v>21</v>
      </c>
      <c r="AI31" s="44">
        <f>'Matutino 911 - 2023-2024'!AI31+'Vespertino 911 - 2023-2024 '!AI31</f>
        <v>12</v>
      </c>
      <c r="AJ31" s="45">
        <f t="shared" si="11"/>
        <v>33</v>
      </c>
      <c r="AK31" s="45">
        <f>'Matutino 911 - 2023-2024'!AK31+'Vespertino 911 - 2023-2024 '!AK31</f>
        <v>2</v>
      </c>
      <c r="AL31" s="184">
        <f>'Matutino 911 - 2023-2024'!AL31+'Vespertino 911 - 2023-2024 '!B31</f>
        <v>8</v>
      </c>
      <c r="AM31" s="184">
        <f>'Matutino 911 - 2023-2024'!AM31+'Vespertino 911 - 2023-2024 '!C31</f>
        <v>15</v>
      </c>
      <c r="AN31" s="47">
        <f t="shared" si="27"/>
        <v>23</v>
      </c>
      <c r="AO31" s="47">
        <v>0</v>
      </c>
      <c r="AP31" s="474">
        <f t="shared" si="13"/>
        <v>50</v>
      </c>
      <c r="AQ31" s="474">
        <f t="shared" si="14"/>
        <v>51</v>
      </c>
      <c r="AR31" s="474">
        <f t="shared" si="15"/>
        <v>101</v>
      </c>
      <c r="AS31" s="474">
        <f t="shared" si="16"/>
        <v>4</v>
      </c>
      <c r="AT31" s="44">
        <f t="shared" si="17"/>
        <v>45</v>
      </c>
      <c r="AU31" s="44">
        <f>'Matutino 911 - 2023-2024'!AU31+'Vespertino 911 - 2023-2024 '!AU31</f>
        <v>1</v>
      </c>
      <c r="AV31" s="44">
        <f>'Matutino 911 - 2023-2024'!AV31+'Vespertino 911 - 2023-2024 '!AV31</f>
        <v>3</v>
      </c>
      <c r="AW31" s="45">
        <f t="shared" si="18"/>
        <v>4</v>
      </c>
      <c r="AX31" s="44">
        <f>'Matutino 911 - 2023-2024'!BA31+'Vespertino 911 - 2023-2024 '!AU31</f>
        <v>8</v>
      </c>
      <c r="AY31" s="44">
        <f>'Matutino 911 - 2023-2024'!BB31+'Vespertino 911 - 2023-2024 '!AV31</f>
        <v>15</v>
      </c>
      <c r="AZ31" s="44">
        <f t="shared" si="19"/>
        <v>23</v>
      </c>
      <c r="BA31" s="49">
        <f t="shared" si="20"/>
        <v>23</v>
      </c>
      <c r="BB31" s="44">
        <f>'Matutino 911 - 2023-2024'!BE31+'Vespertino 911 - 2023-2024 '!BE31</f>
        <v>0</v>
      </c>
      <c r="BC31" s="44">
        <f>'Matutino 911 - 2023-2024'!BF31+'Vespertino 911 - 2023-2024 '!BF31</f>
        <v>0</v>
      </c>
      <c r="BD31" s="45">
        <f t="shared" si="28"/>
        <v>0</v>
      </c>
      <c r="BE31" s="44">
        <f>'Matutino 911 - 2023-2024'!BH31</f>
        <v>5</v>
      </c>
      <c r="BF31" s="44">
        <f>'Matutino 911 - 2023-2024'!BI31</f>
        <v>0</v>
      </c>
      <c r="BG31" s="45">
        <f t="shared" si="22"/>
        <v>5</v>
      </c>
      <c r="BH31" s="44">
        <f t="shared" si="23"/>
        <v>29</v>
      </c>
      <c r="BI31" s="44">
        <f t="shared" si="24"/>
        <v>27</v>
      </c>
      <c r="BJ31" s="45">
        <f t="shared" si="25"/>
        <v>56</v>
      </c>
      <c r="BK31" s="48">
        <f>AJ31+AN31</f>
        <v>56</v>
      </c>
    </row>
    <row r="32" spans="1:63" ht="12.75" customHeight="1" x14ac:dyDescent="0.25">
      <c r="A32" s="3" t="s">
        <v>26</v>
      </c>
      <c r="B32" s="23">
        <f>'Matutino 911 - 2023-2024'!B32+'Vespertino 911 - 2023-2024 '!B32</f>
        <v>35</v>
      </c>
      <c r="C32" s="23">
        <f>'Matutino 911 - 2023-2024'!C32+'Vespertino 911 - 2023-2024 '!C32</f>
        <v>41</v>
      </c>
      <c r="D32" s="23">
        <f t="shared" si="2"/>
        <v>76</v>
      </c>
      <c r="E32" s="23">
        <f>'Matutino 911 - 2023-2024'!E32+'Vespertino 911 - 2023-2024 '!E32</f>
        <v>76</v>
      </c>
      <c r="F32" s="23">
        <f>'Matutino 911 - 2023-2024'!F32+'Vespertino 911 - 2023-2024 '!F32</f>
        <v>32</v>
      </c>
      <c r="G32" s="23">
        <f>'Matutino 911 - 2023-2024'!G32+'Vespertino 911 - 2023-2024 '!G32</f>
        <v>38</v>
      </c>
      <c r="H32" s="23">
        <f t="shared" si="3"/>
        <v>70</v>
      </c>
      <c r="I32" s="23">
        <f>'Matutino 911 - 2023-2024'!I32+'Vespertino 911 - 2023-2024 '!I32</f>
        <v>3</v>
      </c>
      <c r="J32" s="23">
        <f>'Matutino 911 - 2023-2024'!J32+'Vespertino 911 - 2023-2024 '!J32</f>
        <v>3</v>
      </c>
      <c r="K32" s="23">
        <f t="shared" si="4"/>
        <v>6</v>
      </c>
      <c r="L32" s="23">
        <f>'Matutino 911 - 2023-2024'!L32+'Vespertino 911 - 2023-2024 '!L32</f>
        <v>3</v>
      </c>
      <c r="M32" s="23">
        <f>'Matutino 911 - 2023-2024'!M32+'Vespertino 911 - 2023-2024 '!M32</f>
        <v>2</v>
      </c>
      <c r="N32" s="23">
        <f t="shared" si="5"/>
        <v>5</v>
      </c>
      <c r="O32" s="23">
        <f>'Matutino 911 - 2023-2024'!O32+'Vespertino 911 - 2023-2024 '!O32</f>
        <v>11</v>
      </c>
      <c r="P32" s="23">
        <f>'Matutino 911 - 2023-2024'!P32+'Vespertino 911 - 2023-2024 '!P32</f>
        <v>10</v>
      </c>
      <c r="Q32" s="23">
        <f t="shared" si="6"/>
        <v>21</v>
      </c>
      <c r="R32" s="23">
        <f>'Matutino 911 - 2023-2024'!R32+'Vespertino 911 - 2023-2024 '!R32</f>
        <v>35</v>
      </c>
      <c r="S32" s="23">
        <f>'Matutino 911 - 2023-2024'!S32+'Vespertino 911 - 2023-2024 '!S32</f>
        <v>41</v>
      </c>
      <c r="T32" s="23">
        <f t="shared" si="7"/>
        <v>76</v>
      </c>
      <c r="U32" s="23">
        <f>'Matutino 911 - 2023-2024'!U32+'Vespertino 911 - 2023-2024 '!U32</f>
        <v>0</v>
      </c>
      <c r="V32" s="23">
        <f>'Matutino 911 - 2023-2024'!V32+'Vespertino 911 - 2023-2024 '!V32</f>
        <v>0</v>
      </c>
      <c r="W32" s="23">
        <f t="shared" si="8"/>
        <v>0</v>
      </c>
      <c r="X32" s="32">
        <f t="shared" si="9"/>
        <v>76</v>
      </c>
      <c r="Y32" s="145">
        <f t="shared" si="0"/>
        <v>76</v>
      </c>
      <c r="Z32" s="34">
        <f>'Matutino 911 - 2023-2024'!Z32+'Vespertino 911 - 2023-2024 '!Z32</f>
        <v>30</v>
      </c>
      <c r="AA32" s="34">
        <v>13</v>
      </c>
      <c r="AB32" s="34">
        <v>14</v>
      </c>
      <c r="AC32" s="45">
        <v>27</v>
      </c>
      <c r="AD32" s="44">
        <f>'Matutino 911 - 2023-2024'!AD32+'Vespertino 911 - 2023-2024 '!AD32</f>
        <v>13</v>
      </c>
      <c r="AE32" s="44">
        <f>'Matutino 911 - 2023-2024'!AE32+'Vespertino 911 - 2023-2024 '!AE32</f>
        <v>14</v>
      </c>
      <c r="AF32" s="45">
        <f t="shared" si="10"/>
        <v>27</v>
      </c>
      <c r="AG32" s="45">
        <f>'Matutino 911 - 2023-2024'!AG32+'Vespertino 911 - 2023-2024 '!AG32</f>
        <v>1</v>
      </c>
      <c r="AH32" s="44">
        <f>'Matutino 911 - 2023-2024'!AH32+'Vespertino 911 - 2023-2024 '!AH32</f>
        <v>12</v>
      </c>
      <c r="AI32" s="44">
        <f>'Matutino 911 - 2023-2024'!AI32+'Vespertino 911 - 2023-2024 '!AI32</f>
        <v>17</v>
      </c>
      <c r="AJ32" s="45">
        <f t="shared" si="11"/>
        <v>29</v>
      </c>
      <c r="AK32" s="45">
        <f>'Matutino 911 - 2023-2024'!AK32+'Vespertino 911 - 2023-2024 '!AK32</f>
        <v>2</v>
      </c>
      <c r="AL32" s="184">
        <f>'Matutino 911 - 2023-2024'!AL32+'Vespertino 911 - 2023-2024 '!B32</f>
        <v>11</v>
      </c>
      <c r="AM32" s="184">
        <f>'Matutino 911 - 2023-2024'!AM32+'Vespertino 911 - 2023-2024 '!C32</f>
        <v>13</v>
      </c>
      <c r="AN32" s="47">
        <f t="shared" si="27"/>
        <v>24</v>
      </c>
      <c r="AO32" s="47">
        <v>0</v>
      </c>
      <c r="AP32" s="474">
        <f t="shared" si="13"/>
        <v>36</v>
      </c>
      <c r="AQ32" s="474">
        <f t="shared" si="14"/>
        <v>44</v>
      </c>
      <c r="AR32" s="474">
        <f t="shared" si="15"/>
        <v>80</v>
      </c>
      <c r="AS32" s="474">
        <f t="shared" si="16"/>
        <v>3</v>
      </c>
      <c r="AT32" s="44">
        <f t="shared" si="17"/>
        <v>27</v>
      </c>
      <c r="AU32" s="44">
        <f>'Matutino 911 - 2023-2024'!AU32+'Vespertino 911 - 2023-2024 '!AU32</f>
        <v>0</v>
      </c>
      <c r="AV32" s="44">
        <f>'Matutino 911 - 2023-2024'!AV32+'Vespertino 911 - 2023-2024 '!AV32</f>
        <v>0</v>
      </c>
      <c r="AW32" s="45">
        <f t="shared" si="18"/>
        <v>0</v>
      </c>
      <c r="AX32" s="44">
        <f>'Matutino 911 - 2023-2024'!BA32+'Vespertino 911 - 2023-2024 '!AU32</f>
        <v>11</v>
      </c>
      <c r="AY32" s="44">
        <f>'Matutino 911 - 2023-2024'!BB32+'Vespertino 911 - 2023-2024 '!AV32</f>
        <v>13</v>
      </c>
      <c r="AZ32" s="44">
        <f t="shared" si="19"/>
        <v>24</v>
      </c>
      <c r="BA32" s="49">
        <f t="shared" si="20"/>
        <v>24</v>
      </c>
      <c r="BB32" s="44">
        <f>'Matutino 911 - 2023-2024'!BE32+'Vespertino 911 - 2023-2024 '!BE32</f>
        <v>0</v>
      </c>
      <c r="BC32" s="44">
        <f>'Matutino 911 - 2023-2024'!BF32+'Vespertino 911 - 2023-2024 '!BF32</f>
        <v>0</v>
      </c>
      <c r="BD32" s="45">
        <f t="shared" si="28"/>
        <v>0</v>
      </c>
      <c r="BE32" s="44">
        <f>'Matutino 911 - 2023-2024'!BH32</f>
        <v>4</v>
      </c>
      <c r="BF32" s="44">
        <f>'Matutino 911 - 2023-2024'!BI32</f>
        <v>1</v>
      </c>
      <c r="BG32" s="45">
        <f t="shared" si="22"/>
        <v>5</v>
      </c>
      <c r="BH32" s="44">
        <f t="shared" si="23"/>
        <v>23</v>
      </c>
      <c r="BI32" s="44">
        <f t="shared" si="24"/>
        <v>30</v>
      </c>
      <c r="BJ32" s="45">
        <f t="shared" si="25"/>
        <v>53</v>
      </c>
      <c r="BK32" s="48">
        <f t="shared" si="26"/>
        <v>53</v>
      </c>
    </row>
    <row r="33" spans="1:63" ht="12.75" customHeight="1" x14ac:dyDescent="0.25">
      <c r="A33" s="3" t="s">
        <v>27</v>
      </c>
      <c r="B33" s="23">
        <f>'Matutino 911 - 2023-2024'!B33+'Vespertino 911 - 2023-2024 '!B33</f>
        <v>43</v>
      </c>
      <c r="C33" s="23">
        <f>'Matutino 911 - 2023-2024'!C33+'Vespertino 911 - 2023-2024 '!C33</f>
        <v>55</v>
      </c>
      <c r="D33" s="23">
        <f t="shared" si="2"/>
        <v>98</v>
      </c>
      <c r="E33" s="23">
        <f>'Matutino 911 - 2023-2024'!E33+'Vespertino 911 - 2023-2024 '!E33</f>
        <v>98</v>
      </c>
      <c r="F33" s="23">
        <f>'Matutino 911 - 2023-2024'!F33+'Vespertino 911 - 2023-2024 '!F33</f>
        <v>40</v>
      </c>
      <c r="G33" s="23">
        <f>'Matutino 911 - 2023-2024'!G33+'Vespertino 911 - 2023-2024 '!G33</f>
        <v>53</v>
      </c>
      <c r="H33" s="23">
        <f t="shared" si="3"/>
        <v>93</v>
      </c>
      <c r="I33" s="23">
        <f>'Matutino 911 - 2023-2024'!I33+'Vespertino 911 - 2023-2024 '!I33</f>
        <v>3</v>
      </c>
      <c r="J33" s="23">
        <f>'Matutino 911 - 2023-2024'!J33+'Vespertino 911 - 2023-2024 '!J33</f>
        <v>2</v>
      </c>
      <c r="K33" s="23">
        <f t="shared" si="4"/>
        <v>5</v>
      </c>
      <c r="L33" s="23">
        <f>'Matutino 911 - 2023-2024'!L33+'Vespertino 911 - 2023-2024 '!L33</f>
        <v>1</v>
      </c>
      <c r="M33" s="23">
        <f>'Matutino 911 - 2023-2024'!M33+'Vespertino 911 - 2023-2024 '!M33</f>
        <v>0</v>
      </c>
      <c r="N33" s="23">
        <f t="shared" si="5"/>
        <v>1</v>
      </c>
      <c r="O33" s="23">
        <f>'Matutino 911 - 2023-2024'!O33+'Vespertino 911 - 2023-2024 '!O33</f>
        <v>10</v>
      </c>
      <c r="P33" s="23">
        <f>'Matutino 911 - 2023-2024'!P33+'Vespertino 911 - 2023-2024 '!P33</f>
        <v>16</v>
      </c>
      <c r="Q33" s="23">
        <f t="shared" si="6"/>
        <v>26</v>
      </c>
      <c r="R33" s="23">
        <f>'Matutino 911 - 2023-2024'!R33+'Vespertino 911 - 2023-2024 '!R33</f>
        <v>43</v>
      </c>
      <c r="S33" s="23">
        <f>'Matutino 911 - 2023-2024'!S33+'Vespertino 911 - 2023-2024 '!S33</f>
        <v>55</v>
      </c>
      <c r="T33" s="23">
        <f t="shared" si="7"/>
        <v>98</v>
      </c>
      <c r="U33" s="23">
        <f>'Matutino 911 - 2023-2024'!U33+'Vespertino 911 - 2023-2024 '!U33</f>
        <v>0</v>
      </c>
      <c r="V33" s="23">
        <f>'Matutino 911 - 2023-2024'!V33+'Vespertino 911 - 2023-2024 '!V33</f>
        <v>0</v>
      </c>
      <c r="W33" s="23">
        <f t="shared" si="8"/>
        <v>0</v>
      </c>
      <c r="X33" s="32">
        <f t="shared" si="9"/>
        <v>98</v>
      </c>
      <c r="Y33" s="145">
        <f t="shared" si="0"/>
        <v>98</v>
      </c>
      <c r="Z33" s="34">
        <f>'Matutino 911 - 2023-2024'!Z33+'Vespertino 911 - 2023-2024 '!Z33</f>
        <v>50</v>
      </c>
      <c r="AA33" s="34">
        <v>23</v>
      </c>
      <c r="AB33" s="34">
        <v>14</v>
      </c>
      <c r="AC33" s="45">
        <v>37</v>
      </c>
      <c r="AD33" s="44">
        <f>'Matutino 911 - 2023-2024'!AD33+'Vespertino 911 - 2023-2024 '!AD33</f>
        <v>23</v>
      </c>
      <c r="AE33" s="44">
        <f>'Matutino 911 - 2023-2024'!AE33+'Vespertino 911 - 2023-2024 '!AE33</f>
        <v>14</v>
      </c>
      <c r="AF33" s="45">
        <f t="shared" si="10"/>
        <v>37</v>
      </c>
      <c r="AG33" s="45">
        <f>'Matutino 911 - 2023-2024'!AG33+'Vespertino 911 - 2023-2024 '!AG33</f>
        <v>2</v>
      </c>
      <c r="AH33" s="44">
        <f>'Matutino 911 - 2023-2024'!AH33+'Vespertino 911 - 2023-2024 '!AH33</f>
        <v>19</v>
      </c>
      <c r="AI33" s="44">
        <f>'Matutino 911 - 2023-2024'!AI33+'Vespertino 911 - 2023-2024 '!AI33</f>
        <v>17</v>
      </c>
      <c r="AJ33" s="45">
        <f t="shared" si="11"/>
        <v>36</v>
      </c>
      <c r="AK33" s="45">
        <f>'Matutino 911 - 2023-2024'!AK33+'Vespertino 911 - 2023-2024 '!AK33</f>
        <v>2</v>
      </c>
      <c r="AL33" s="184">
        <f>'Matutino 911 - 2023-2024'!AL33+'Vespertino 911 - 2023-2024 '!B33</f>
        <v>16</v>
      </c>
      <c r="AM33" s="184">
        <f>'Matutino 911 - 2023-2024'!AM33+'Vespertino 911 - 2023-2024 '!C33</f>
        <v>21</v>
      </c>
      <c r="AN33" s="47">
        <f t="shared" si="27"/>
        <v>37</v>
      </c>
      <c r="AO33" s="47">
        <v>0</v>
      </c>
      <c r="AP33" s="474">
        <f t="shared" si="13"/>
        <v>58</v>
      </c>
      <c r="AQ33" s="474">
        <f t="shared" si="14"/>
        <v>52</v>
      </c>
      <c r="AR33" s="474">
        <f t="shared" si="15"/>
        <v>110</v>
      </c>
      <c r="AS33" s="474">
        <f t="shared" si="16"/>
        <v>4</v>
      </c>
      <c r="AT33" s="44">
        <f t="shared" si="17"/>
        <v>37</v>
      </c>
      <c r="AU33" s="44">
        <f>'Matutino 911 - 2023-2024'!AU33+'Vespertino 911 - 2023-2024 '!AU33</f>
        <v>0</v>
      </c>
      <c r="AV33" s="44">
        <f>'Matutino 911 - 2023-2024'!AV33+'Vespertino 911 - 2023-2024 '!AV33</f>
        <v>0</v>
      </c>
      <c r="AW33" s="45">
        <f t="shared" si="18"/>
        <v>0</v>
      </c>
      <c r="AX33" s="44">
        <f>'Matutino 911 - 2023-2024'!BA33+'Vespertino 911 - 2023-2024 '!AU33</f>
        <v>16</v>
      </c>
      <c r="AY33" s="44">
        <f>'Matutino 911 - 2023-2024'!BB33+'Vespertino 911 - 2023-2024 '!AV33</f>
        <v>21</v>
      </c>
      <c r="AZ33" s="44">
        <f t="shared" si="19"/>
        <v>37</v>
      </c>
      <c r="BA33" s="49">
        <f t="shared" si="20"/>
        <v>37</v>
      </c>
      <c r="BB33" s="44">
        <f>'Matutino 911 - 2023-2024'!BE33+'Vespertino 911 - 2023-2024 '!BE33</f>
        <v>3</v>
      </c>
      <c r="BC33" s="44">
        <f>'Matutino 911 - 2023-2024'!BF33+'Vespertino 911 - 2023-2024 '!BF33</f>
        <v>4</v>
      </c>
      <c r="BD33" s="45">
        <f t="shared" si="28"/>
        <v>7</v>
      </c>
      <c r="BE33" s="44">
        <f>'Matutino 911 - 2023-2024'!BH33</f>
        <v>2</v>
      </c>
      <c r="BF33" s="44">
        <f>'Matutino 911 - 2023-2024'!BI33</f>
        <v>3</v>
      </c>
      <c r="BG33" s="45">
        <f t="shared" si="22"/>
        <v>5</v>
      </c>
      <c r="BH33" s="44">
        <f t="shared" si="23"/>
        <v>35</v>
      </c>
      <c r="BI33" s="44">
        <f t="shared" si="24"/>
        <v>38</v>
      </c>
      <c r="BJ33" s="45">
        <f t="shared" si="25"/>
        <v>73</v>
      </c>
      <c r="BK33" s="48">
        <f t="shared" si="26"/>
        <v>73</v>
      </c>
    </row>
    <row r="34" spans="1:63" s="94" customFormat="1" ht="12.75" customHeight="1" x14ac:dyDescent="0.25">
      <c r="A34" s="86" t="s">
        <v>28</v>
      </c>
      <c r="B34" s="23">
        <f>'Matutino 911 - 2023-2024'!B34+'Vespertino 911 - 2023-2024 '!B34</f>
        <v>36</v>
      </c>
      <c r="C34" s="23">
        <f>'Matutino 911 - 2023-2024'!C34+'Vespertino 911 - 2023-2024 '!C34</f>
        <v>49</v>
      </c>
      <c r="D34" s="23">
        <f t="shared" si="2"/>
        <v>85</v>
      </c>
      <c r="E34" s="23">
        <f>'Matutino 911 - 2023-2024'!E34+'Vespertino 911 - 2023-2024 '!E34</f>
        <v>85</v>
      </c>
      <c r="F34" s="23">
        <f>'Matutino 911 - 2023-2024'!F34+'Vespertino 911 - 2023-2024 '!F34</f>
        <v>22</v>
      </c>
      <c r="G34" s="23">
        <f>'Matutino 911 - 2023-2024'!G34+'Vespertino 911 - 2023-2024 '!G34</f>
        <v>41</v>
      </c>
      <c r="H34" s="23">
        <f t="shared" si="3"/>
        <v>63</v>
      </c>
      <c r="I34" s="23">
        <f>'Matutino 911 - 2023-2024'!I34+'Vespertino 911 - 2023-2024 '!I34</f>
        <v>14</v>
      </c>
      <c r="J34" s="23">
        <f>'Matutino 911 - 2023-2024'!J34+'Vespertino 911 - 2023-2024 '!J34</f>
        <v>8</v>
      </c>
      <c r="K34" s="23">
        <f t="shared" si="4"/>
        <v>22</v>
      </c>
      <c r="L34" s="23">
        <f>'Matutino 911 - 2023-2024'!L34+'Vespertino 911 - 2023-2024 '!L34</f>
        <v>7</v>
      </c>
      <c r="M34" s="23">
        <f>'Matutino 911 - 2023-2024'!M34+'Vespertino 911 - 2023-2024 '!M34</f>
        <v>1</v>
      </c>
      <c r="N34" s="23">
        <f t="shared" si="5"/>
        <v>8</v>
      </c>
      <c r="O34" s="23">
        <f>'Matutino 911 - 2023-2024'!O34+'Vespertino 911 - 2023-2024 '!O34</f>
        <v>12</v>
      </c>
      <c r="P34" s="23">
        <f>'Matutino 911 - 2023-2024'!P34+'Vespertino 911 - 2023-2024 '!P34</f>
        <v>15</v>
      </c>
      <c r="Q34" s="23">
        <f t="shared" si="6"/>
        <v>27</v>
      </c>
      <c r="R34" s="23">
        <f>'Matutino 911 - 2023-2024'!R34+'Vespertino 911 - 2023-2024 '!R34</f>
        <v>36</v>
      </c>
      <c r="S34" s="23">
        <f>'Matutino 911 - 2023-2024'!S34+'Vespertino 911 - 2023-2024 '!S34</f>
        <v>49</v>
      </c>
      <c r="T34" s="23">
        <f t="shared" si="7"/>
        <v>85</v>
      </c>
      <c r="U34" s="23">
        <f>'Matutino 911 - 2023-2024'!U34+'Vespertino 911 - 2023-2024 '!U34</f>
        <v>0</v>
      </c>
      <c r="V34" s="23">
        <f>'Matutino 911 - 2023-2024'!V34+'Vespertino 911 - 2023-2024 '!V34</f>
        <v>0</v>
      </c>
      <c r="W34" s="23">
        <f t="shared" si="8"/>
        <v>0</v>
      </c>
      <c r="X34" s="32">
        <f t="shared" si="9"/>
        <v>85</v>
      </c>
      <c r="Y34" s="145">
        <f t="shared" si="0"/>
        <v>85</v>
      </c>
      <c r="Z34" s="34">
        <f>'Matutino 911 - 2023-2024'!Z34+'Vespertino 911 - 2023-2024 '!Z34</f>
        <v>40</v>
      </c>
      <c r="AA34" s="34">
        <v>14</v>
      </c>
      <c r="AB34" s="34">
        <v>20</v>
      </c>
      <c r="AC34" s="45">
        <v>34</v>
      </c>
      <c r="AD34" s="44">
        <f>'Matutino 911 - 2023-2024'!AD34+'Vespertino 911 - 2023-2024 '!AD34</f>
        <v>14</v>
      </c>
      <c r="AE34" s="44">
        <f>'Matutino 911 - 2023-2024'!AE34+'Vespertino 911 - 2023-2024 '!AE34</f>
        <v>20</v>
      </c>
      <c r="AF34" s="45">
        <f t="shared" si="10"/>
        <v>34</v>
      </c>
      <c r="AG34" s="45">
        <f>'Matutino 911 - 2023-2024'!AG34+'Vespertino 911 - 2023-2024 '!AG34</f>
        <v>2</v>
      </c>
      <c r="AH34" s="44">
        <f>'Matutino 911 - 2023-2024'!AH34+'Vespertino 911 - 2023-2024 '!AH34</f>
        <v>20</v>
      </c>
      <c r="AI34" s="44">
        <f>'Matutino 911 - 2023-2024'!AI34+'Vespertino 911 - 2023-2024 '!AI34</f>
        <v>13</v>
      </c>
      <c r="AJ34" s="45">
        <f t="shared" si="11"/>
        <v>33</v>
      </c>
      <c r="AK34" s="45">
        <f>'Matutino 911 - 2023-2024'!AK34+'Vespertino 911 - 2023-2024 '!AK34</f>
        <v>2</v>
      </c>
      <c r="AL34" s="184">
        <f>'Matutino 911 - 2023-2024'!AL34+'Vespertino 911 - 2023-2024 '!B34</f>
        <v>5</v>
      </c>
      <c r="AM34" s="184">
        <f>'Matutino 911 - 2023-2024'!AM34+'Vespertino 911 - 2023-2024 '!C34</f>
        <v>20</v>
      </c>
      <c r="AN34" s="88">
        <f t="shared" si="27"/>
        <v>25</v>
      </c>
      <c r="AO34" s="88">
        <v>0</v>
      </c>
      <c r="AP34" s="474">
        <f t="shared" si="13"/>
        <v>39</v>
      </c>
      <c r="AQ34" s="474">
        <f t="shared" si="14"/>
        <v>53</v>
      </c>
      <c r="AR34" s="474">
        <f t="shared" si="15"/>
        <v>92</v>
      </c>
      <c r="AS34" s="474">
        <f t="shared" si="16"/>
        <v>4</v>
      </c>
      <c r="AT34" s="44">
        <f t="shared" si="17"/>
        <v>34</v>
      </c>
      <c r="AU34" s="44">
        <f>'Matutino 911 - 2023-2024'!AU34+'Vespertino 911 - 2023-2024 '!AU34</f>
        <v>1</v>
      </c>
      <c r="AV34" s="44">
        <f>'Matutino 911 - 2023-2024'!AV34+'Vespertino 911 - 2023-2024 '!AV34</f>
        <v>0</v>
      </c>
      <c r="AW34" s="45">
        <f t="shared" si="18"/>
        <v>1</v>
      </c>
      <c r="AX34" s="44">
        <f>'Matutino 911 - 2023-2024'!BA34+'Vespertino 911 - 2023-2024 '!AU34</f>
        <v>5</v>
      </c>
      <c r="AY34" s="44">
        <f>'Matutino 911 - 2023-2024'!BB34+'Vespertino 911 - 2023-2024 '!AV34</f>
        <v>20</v>
      </c>
      <c r="AZ34" s="44">
        <f t="shared" si="19"/>
        <v>25</v>
      </c>
      <c r="BA34" s="49">
        <f t="shared" si="20"/>
        <v>25</v>
      </c>
      <c r="BB34" s="44">
        <f>'Matutino 911 - 2023-2024'!BE34+'Vespertino 911 - 2023-2024 '!BE34</f>
        <v>0</v>
      </c>
      <c r="BC34" s="44">
        <f>'Matutino 911 - 2023-2024'!BF34+'Vespertino 911 - 2023-2024 '!BF34</f>
        <v>0</v>
      </c>
      <c r="BD34" s="45">
        <f t="shared" si="28"/>
        <v>0</v>
      </c>
      <c r="BE34" s="44">
        <f>'Matutino 911 - 2023-2024'!BH34</f>
        <v>4</v>
      </c>
      <c r="BF34" s="44">
        <f>'Matutino 911 - 2023-2024'!BI34</f>
        <v>1</v>
      </c>
      <c r="BG34" s="45">
        <f t="shared" si="22"/>
        <v>5</v>
      </c>
      <c r="BH34" s="44">
        <f t="shared" si="23"/>
        <v>25</v>
      </c>
      <c r="BI34" s="44">
        <f t="shared" si="24"/>
        <v>33</v>
      </c>
      <c r="BJ34" s="45">
        <f t="shared" si="25"/>
        <v>58</v>
      </c>
      <c r="BK34" s="88">
        <f t="shared" si="26"/>
        <v>58</v>
      </c>
    </row>
    <row r="35" spans="1:63" s="172" customFormat="1" ht="12.75" customHeight="1" x14ac:dyDescent="0.25">
      <c r="A35" s="168" t="s">
        <v>29</v>
      </c>
      <c r="B35" s="23">
        <f>'Matutino 911 - 2023-2024'!B35+'Vespertino 911 - 2023-2024 '!B35</f>
        <v>48</v>
      </c>
      <c r="C35" s="23">
        <f>'Matutino 911 - 2023-2024'!C35+'Vespertino 911 - 2023-2024 '!C35</f>
        <v>47</v>
      </c>
      <c r="D35" s="23">
        <f t="shared" si="2"/>
        <v>95</v>
      </c>
      <c r="E35" s="23">
        <f>'Matutino 911 - 2023-2024'!E35+'Vespertino 911 - 2023-2024 '!E35</f>
        <v>95</v>
      </c>
      <c r="F35" s="23">
        <f>'Matutino 911 - 2023-2024'!F35+'Vespertino 911 - 2023-2024 '!F35</f>
        <v>37</v>
      </c>
      <c r="G35" s="23">
        <f>'Matutino 911 - 2023-2024'!G35+'Vespertino 911 - 2023-2024 '!G35</f>
        <v>47</v>
      </c>
      <c r="H35" s="23">
        <f t="shared" si="3"/>
        <v>84</v>
      </c>
      <c r="I35" s="23">
        <f>'Matutino 911 - 2023-2024'!I35+'Vespertino 911 - 2023-2024 '!I35</f>
        <v>11</v>
      </c>
      <c r="J35" s="23">
        <f>'Matutino 911 - 2023-2024'!J35+'Vespertino 911 - 2023-2024 '!J35</f>
        <v>0</v>
      </c>
      <c r="K35" s="23">
        <f t="shared" si="4"/>
        <v>11</v>
      </c>
      <c r="L35" s="23">
        <f>'Matutino 911 - 2023-2024'!L35+'Vespertino 911 - 2023-2024 '!L35</f>
        <v>4</v>
      </c>
      <c r="M35" s="23">
        <f>'Matutino 911 - 2023-2024'!M35+'Vespertino 911 - 2023-2024 '!M35</f>
        <v>0</v>
      </c>
      <c r="N35" s="23">
        <f t="shared" si="5"/>
        <v>4</v>
      </c>
      <c r="O35" s="23">
        <f>'Matutino 911 - 2023-2024'!O35+'Vespertino 911 - 2023-2024 '!O35</f>
        <v>14</v>
      </c>
      <c r="P35" s="23">
        <f>'Matutino 911 - 2023-2024'!P35+'Vespertino 911 - 2023-2024 '!P35</f>
        <v>16</v>
      </c>
      <c r="Q35" s="23">
        <f t="shared" si="6"/>
        <v>30</v>
      </c>
      <c r="R35" s="23">
        <f>'Matutino 911 - 2023-2024'!R35+'Vespertino 911 - 2023-2024 '!R35</f>
        <v>48</v>
      </c>
      <c r="S35" s="23">
        <f>'Matutino 911 - 2023-2024'!S35+'Vespertino 911 - 2023-2024 '!S35</f>
        <v>47</v>
      </c>
      <c r="T35" s="23">
        <f t="shared" si="7"/>
        <v>95</v>
      </c>
      <c r="U35" s="23">
        <f>'Matutino 911 - 2023-2024'!U35+'Vespertino 911 - 2023-2024 '!U35</f>
        <v>0</v>
      </c>
      <c r="V35" s="23">
        <f>'Matutino 911 - 2023-2024'!V35+'Vespertino 911 - 2023-2024 '!V35</f>
        <v>0</v>
      </c>
      <c r="W35" s="23">
        <f t="shared" si="8"/>
        <v>0</v>
      </c>
      <c r="X35" s="32">
        <f t="shared" si="9"/>
        <v>95</v>
      </c>
      <c r="Y35" s="145">
        <f t="shared" si="0"/>
        <v>95</v>
      </c>
      <c r="Z35" s="34">
        <f>'Matutino 911 - 2023-2024'!Z35+'Vespertino 911 - 2023-2024 '!Z35</f>
        <v>27</v>
      </c>
      <c r="AA35" s="34">
        <v>15</v>
      </c>
      <c r="AB35" s="34">
        <v>12</v>
      </c>
      <c r="AC35" s="45">
        <v>27</v>
      </c>
      <c r="AD35" s="44">
        <f>'Matutino 911 - 2023-2024'!AD35+'Vespertino 911 - 2023-2024 '!AD35</f>
        <v>15</v>
      </c>
      <c r="AE35" s="44">
        <f>'Matutino 911 - 2023-2024'!AE35+'Vespertino 911 - 2023-2024 '!AE35</f>
        <v>12</v>
      </c>
      <c r="AF35" s="45">
        <f t="shared" si="10"/>
        <v>27</v>
      </c>
      <c r="AG35" s="45">
        <f>'Matutino 911 - 2023-2024'!AG35+'Vespertino 911 - 2023-2024 '!AG35</f>
        <v>1</v>
      </c>
      <c r="AH35" s="44">
        <f>'Matutino 911 - 2023-2024'!AH35+'Vespertino 911 - 2023-2024 '!AH35</f>
        <v>17</v>
      </c>
      <c r="AI35" s="44">
        <f>'Matutino 911 - 2023-2024'!AI35+'Vespertino 911 - 2023-2024 '!AI35</f>
        <v>19</v>
      </c>
      <c r="AJ35" s="45">
        <f t="shared" si="11"/>
        <v>36</v>
      </c>
      <c r="AK35" s="45">
        <f>'Matutino 911 - 2023-2024'!AK35+'Vespertino 911 - 2023-2024 '!AK35</f>
        <v>2</v>
      </c>
      <c r="AL35" s="184">
        <f>'Matutino 911 - 2023-2024'!AL35+'Vespertino 911 - 2023-2024 '!B35</f>
        <v>14</v>
      </c>
      <c r="AM35" s="184">
        <f>'Matutino 911 - 2023-2024'!AM35+'Vespertino 911 - 2023-2024 '!C35</f>
        <v>10</v>
      </c>
      <c r="AN35" s="174">
        <f t="shared" si="27"/>
        <v>24</v>
      </c>
      <c r="AO35" s="174">
        <v>0</v>
      </c>
      <c r="AP35" s="474">
        <f t="shared" si="13"/>
        <v>46</v>
      </c>
      <c r="AQ35" s="474">
        <f t="shared" si="14"/>
        <v>41</v>
      </c>
      <c r="AR35" s="474">
        <f t="shared" si="15"/>
        <v>87</v>
      </c>
      <c r="AS35" s="474">
        <f t="shared" si="16"/>
        <v>3</v>
      </c>
      <c r="AT35" s="44">
        <f t="shared" si="17"/>
        <v>27</v>
      </c>
      <c r="AU35" s="44">
        <f>'Matutino 911 - 2023-2024'!AU35+'Vespertino 911 - 2023-2024 '!AU35</f>
        <v>0</v>
      </c>
      <c r="AV35" s="44">
        <f>'Matutino 911 - 2023-2024'!AV35+'Vespertino 911 - 2023-2024 '!AV35</f>
        <v>0</v>
      </c>
      <c r="AW35" s="45">
        <f t="shared" si="18"/>
        <v>0</v>
      </c>
      <c r="AX35" s="44">
        <f>'Matutino 911 - 2023-2024'!BA35+'Vespertino 911 - 2023-2024 '!AU35</f>
        <v>3</v>
      </c>
      <c r="AY35" s="44">
        <f>'Matutino 911 - 2023-2024'!BB35+'Vespertino 911 - 2023-2024 '!AV35</f>
        <v>10</v>
      </c>
      <c r="AZ35" s="44">
        <f t="shared" si="19"/>
        <v>13</v>
      </c>
      <c r="BA35" s="49">
        <f t="shared" si="20"/>
        <v>24</v>
      </c>
      <c r="BB35" s="44">
        <f>'Matutino 911 - 2023-2024'!BE35+'Vespertino 911 - 2023-2024 '!BE35</f>
        <v>0</v>
      </c>
      <c r="BC35" s="44">
        <f>'Matutino 911 - 2023-2024'!BF35+'Vespertino 911 - 2023-2024 '!BF35</f>
        <v>0</v>
      </c>
      <c r="BD35" s="45">
        <f t="shared" si="28"/>
        <v>0</v>
      </c>
      <c r="BE35" s="44">
        <f>'Matutino 911 - 2023-2024'!BH35</f>
        <v>2</v>
      </c>
      <c r="BF35" s="44">
        <f>'Matutino 911 - 2023-2024'!BI35</f>
        <v>3</v>
      </c>
      <c r="BG35" s="45">
        <f t="shared" si="22"/>
        <v>5</v>
      </c>
      <c r="BH35" s="44">
        <f t="shared" si="23"/>
        <v>31</v>
      </c>
      <c r="BI35" s="44">
        <f t="shared" si="24"/>
        <v>29</v>
      </c>
      <c r="BJ35" s="45">
        <f t="shared" si="25"/>
        <v>60</v>
      </c>
      <c r="BK35" s="174">
        <f t="shared" si="26"/>
        <v>60</v>
      </c>
    </row>
    <row r="36" spans="1:63" s="207" customFormat="1" ht="12.75" customHeight="1" x14ac:dyDescent="0.25">
      <c r="A36" s="203" t="s">
        <v>30</v>
      </c>
      <c r="B36" s="23">
        <f>'Matutino 911 - 2023-2024'!B36+'Vespertino 911 - 2023-2024 '!B36</f>
        <v>168</v>
      </c>
      <c r="C36" s="23">
        <f>'Matutino 911 - 2023-2024'!C36+'Vespertino 911 - 2023-2024 '!C36</f>
        <v>207</v>
      </c>
      <c r="D36" s="23">
        <f t="shared" si="2"/>
        <v>375</v>
      </c>
      <c r="E36" s="23">
        <f>'Matutino 911 - 2023-2024'!E36+'Vespertino 911 - 2023-2024 '!E36</f>
        <v>375</v>
      </c>
      <c r="F36" s="23">
        <f>'Matutino 911 - 2023-2024'!F36+'Vespertino 911 - 2023-2024 '!F36</f>
        <v>134</v>
      </c>
      <c r="G36" s="23">
        <f>'Matutino 911 - 2023-2024'!G36+'Vespertino 911 - 2023-2024 '!G36</f>
        <v>178</v>
      </c>
      <c r="H36" s="23">
        <f t="shared" si="3"/>
        <v>312</v>
      </c>
      <c r="I36" s="23">
        <f>'Matutino 911 - 2023-2024'!I36+'Vespertino 911 - 2023-2024 '!I36</f>
        <v>34</v>
      </c>
      <c r="J36" s="23">
        <f>'Matutino 911 - 2023-2024'!J36+'Vespertino 911 - 2023-2024 '!J36</f>
        <v>29</v>
      </c>
      <c r="K36" s="23">
        <f t="shared" si="4"/>
        <v>63</v>
      </c>
      <c r="L36" s="23">
        <f>'Matutino 911 - 2023-2024'!L36+'Vespertino 911 - 2023-2024 '!L36</f>
        <v>24</v>
      </c>
      <c r="M36" s="23">
        <f>'Matutino 911 - 2023-2024'!M36+'Vespertino 911 - 2023-2024 '!M36</f>
        <v>25</v>
      </c>
      <c r="N36" s="23">
        <f t="shared" si="5"/>
        <v>49</v>
      </c>
      <c r="O36" s="23">
        <f>'Matutino 911 - 2023-2024'!O36+'Vespertino 911 - 2023-2024 '!O36</f>
        <v>45</v>
      </c>
      <c r="P36" s="23">
        <f>'Matutino 911 - 2023-2024'!P36+'Vespertino 911 - 2023-2024 '!P36</f>
        <v>62</v>
      </c>
      <c r="Q36" s="23">
        <f t="shared" si="6"/>
        <v>107</v>
      </c>
      <c r="R36" s="23">
        <f>'Matutino 911 - 2023-2024'!R36+'Vespertino 911 - 2023-2024 '!R36</f>
        <v>168</v>
      </c>
      <c r="S36" s="23">
        <f>'Matutino 911 - 2023-2024'!S36+'Vespertino 911 - 2023-2024 '!S36</f>
        <v>207</v>
      </c>
      <c r="T36" s="23">
        <f t="shared" si="7"/>
        <v>375</v>
      </c>
      <c r="U36" s="23">
        <f>'Matutino 911 - 2023-2024'!U36+'Vespertino 911 - 2023-2024 '!U36</f>
        <v>0</v>
      </c>
      <c r="V36" s="23">
        <f>'Matutino 911 - 2023-2024'!V36+'Vespertino 911 - 2023-2024 '!V36</f>
        <v>0</v>
      </c>
      <c r="W36" s="23">
        <f t="shared" si="8"/>
        <v>0</v>
      </c>
      <c r="X36" s="32">
        <f t="shared" si="9"/>
        <v>375</v>
      </c>
      <c r="Y36" s="145">
        <f t="shared" si="0"/>
        <v>375</v>
      </c>
      <c r="Z36" s="34">
        <f>'Matutino 911 - 2023-2024'!Z36+'Vespertino 911 - 2023-2024 '!Z36</f>
        <v>165</v>
      </c>
      <c r="AA36" s="34">
        <v>91</v>
      </c>
      <c r="AB36" s="34">
        <v>74</v>
      </c>
      <c r="AC36" s="45">
        <v>165</v>
      </c>
      <c r="AD36" s="44">
        <f>'Matutino 911 - 2023-2024'!AD36+'Vespertino 911 - 2023-2024 '!AD36</f>
        <v>91</v>
      </c>
      <c r="AE36" s="44">
        <f>'Matutino 911 - 2023-2024'!AE36+'Vespertino 911 - 2023-2024 '!AE36</f>
        <v>74</v>
      </c>
      <c r="AF36" s="45">
        <f t="shared" si="10"/>
        <v>165</v>
      </c>
      <c r="AG36" s="45">
        <f>'Matutino 911 - 2023-2024'!AG36+'Vespertino 911 - 2023-2024 '!AG36</f>
        <v>4</v>
      </c>
      <c r="AH36" s="44">
        <f>'Matutino 911 - 2023-2024'!AH36+'Vespertino 911 - 2023-2024 '!AH36</f>
        <v>69</v>
      </c>
      <c r="AI36" s="44">
        <f>'Matutino 911 - 2023-2024'!AI36+'Vespertino 911 - 2023-2024 '!AI36</f>
        <v>81</v>
      </c>
      <c r="AJ36" s="45">
        <f t="shared" si="11"/>
        <v>150</v>
      </c>
      <c r="AK36" s="45">
        <f>'Matutino 911 - 2023-2024'!AK36+'Vespertino 911 - 2023-2024 '!AK36</f>
        <v>4</v>
      </c>
      <c r="AL36" s="44">
        <f>'Matutino 911 - 2023-2024'!AL36+'Vespertino 911 - 2023-2024 '!AL36</f>
        <v>56</v>
      </c>
      <c r="AM36" s="44">
        <f>'Matutino 911 - 2023-2024'!AM36+'Vespertino 911 - 2023-2024 '!AM36</f>
        <v>70</v>
      </c>
      <c r="AN36" s="45">
        <f t="shared" si="27"/>
        <v>126</v>
      </c>
      <c r="AO36" s="209"/>
      <c r="AP36" s="474">
        <f t="shared" si="13"/>
        <v>216</v>
      </c>
      <c r="AQ36" s="474">
        <f t="shared" si="14"/>
        <v>225</v>
      </c>
      <c r="AR36" s="474">
        <f t="shared" si="15"/>
        <v>441</v>
      </c>
      <c r="AS36" s="474">
        <f t="shared" si="16"/>
        <v>8</v>
      </c>
      <c r="AT36" s="44">
        <f t="shared" si="17"/>
        <v>165</v>
      </c>
      <c r="AU36" s="44">
        <f>'Matutino 911 - 2023-2024'!AU36+'Vespertino 911 - 2023-2024 '!AU36</f>
        <v>1</v>
      </c>
      <c r="AV36" s="44">
        <f>'Matutino 911 - 2023-2024'!AV36+'Vespertino 911 - 2023-2024 '!AV36</f>
        <v>0</v>
      </c>
      <c r="AW36" s="45">
        <f t="shared" si="18"/>
        <v>1</v>
      </c>
      <c r="AX36" s="44">
        <f>'Matutino 911 - 2023-2024'!BA36+'Vespertino 911 - 2023-2024 '!AU36</f>
        <v>1</v>
      </c>
      <c r="AY36" s="44">
        <f>'Matutino 911 - 2023-2024'!BB36+'Vespertino 911 - 2023-2024 '!AV36</f>
        <v>0</v>
      </c>
      <c r="AZ36" s="44">
        <f t="shared" si="19"/>
        <v>1</v>
      </c>
      <c r="BA36" s="49">
        <f t="shared" si="20"/>
        <v>126</v>
      </c>
      <c r="BB36" s="44">
        <f>'Matutino 911 - 2023-2024'!BE36+'Vespertino 911 - 2023-2024 '!BE36</f>
        <v>0</v>
      </c>
      <c r="BC36" s="44">
        <f>'Matutino 911 - 2023-2024'!BF36+'Vespertino 911 - 2023-2024 '!BF36</f>
        <v>0</v>
      </c>
      <c r="BD36" s="45">
        <f t="shared" si="28"/>
        <v>0</v>
      </c>
      <c r="BE36" s="44">
        <f>'Matutino 911 - 2023-2024'!BH36</f>
        <v>9</v>
      </c>
      <c r="BF36" s="44">
        <f>'Matutino 911 - 2023-2024'!BI36</f>
        <v>6</v>
      </c>
      <c r="BG36" s="45">
        <f t="shared" si="22"/>
        <v>15</v>
      </c>
      <c r="BH36" s="44">
        <f t="shared" si="23"/>
        <v>125</v>
      </c>
      <c r="BI36" s="44">
        <f t="shared" si="24"/>
        <v>151</v>
      </c>
      <c r="BJ36" s="45">
        <f t="shared" si="25"/>
        <v>276</v>
      </c>
      <c r="BK36" s="209">
        <f t="shared" si="26"/>
        <v>276</v>
      </c>
    </row>
    <row r="37" spans="1:63" ht="12.75" customHeight="1" x14ac:dyDescent="0.25">
      <c r="A37" s="3" t="s">
        <v>31</v>
      </c>
      <c r="B37" s="23">
        <f>'Matutino 911 - 2023-2024'!B37+'Vespertino 911 - 2023-2024 '!B37</f>
        <v>148</v>
      </c>
      <c r="C37" s="23">
        <f>'Matutino 911 - 2023-2024'!C37+'Vespertino 911 - 2023-2024 '!C37</f>
        <v>204</v>
      </c>
      <c r="D37" s="23">
        <f t="shared" si="2"/>
        <v>352</v>
      </c>
      <c r="E37" s="23">
        <f>'Matutino 911 - 2023-2024'!E37+'Vespertino 911 - 2023-2024 '!E37</f>
        <v>352</v>
      </c>
      <c r="F37" s="23">
        <f>'Matutino 911 - 2023-2024'!F37+'Vespertino 911 - 2023-2024 '!F37</f>
        <v>96</v>
      </c>
      <c r="G37" s="23">
        <f>'Matutino 911 - 2023-2024'!G37+'Vespertino 911 - 2023-2024 '!G37</f>
        <v>162</v>
      </c>
      <c r="H37" s="23">
        <f t="shared" si="3"/>
        <v>258</v>
      </c>
      <c r="I37" s="23">
        <f>'Matutino 911 - 2023-2024'!I37+'Vespertino 911 - 2023-2024 '!I37</f>
        <v>52</v>
      </c>
      <c r="J37" s="23">
        <f>'Matutino 911 - 2023-2024'!J37+'Vespertino 911 - 2023-2024 '!J37</f>
        <v>42</v>
      </c>
      <c r="K37" s="23">
        <f t="shared" si="4"/>
        <v>94</v>
      </c>
      <c r="L37" s="23">
        <f>'Matutino 911 - 2023-2024'!L37+'Vespertino 911 - 2023-2024 '!L37</f>
        <v>28</v>
      </c>
      <c r="M37" s="23">
        <f>'Matutino 911 - 2023-2024'!M37+'Vespertino 911 - 2023-2024 '!M37</f>
        <v>14</v>
      </c>
      <c r="N37" s="23">
        <f t="shared" si="5"/>
        <v>42</v>
      </c>
      <c r="O37" s="23">
        <f>'Matutino 911 - 2023-2024'!O37+'Vespertino 911 - 2023-2024 '!O37</f>
        <v>0</v>
      </c>
      <c r="P37" s="23">
        <f>'Matutino 911 - 2023-2024'!P37+'Vespertino 911 - 2023-2024 '!P37</f>
        <v>0</v>
      </c>
      <c r="Q37" s="23">
        <f t="shared" si="6"/>
        <v>0</v>
      </c>
      <c r="R37" s="23">
        <f>'Matutino 911 - 2023-2024'!R37+'Vespertino 911 - 2023-2024 '!R37</f>
        <v>148</v>
      </c>
      <c r="S37" s="23">
        <f>'Matutino 911 - 2023-2024'!S37+'Vespertino 911 - 2023-2024 '!S37</f>
        <v>204</v>
      </c>
      <c r="T37" s="23">
        <f t="shared" si="7"/>
        <v>352</v>
      </c>
      <c r="U37" s="23">
        <f>'Matutino 911 - 2023-2024'!U37+'Vespertino 911 - 2023-2024 '!U37</f>
        <v>0</v>
      </c>
      <c r="V37" s="23">
        <f>'Matutino 911 - 2023-2024'!V37+'Vespertino 911 - 2023-2024 '!V37</f>
        <v>0</v>
      </c>
      <c r="W37" s="23">
        <f t="shared" si="8"/>
        <v>0</v>
      </c>
      <c r="X37" s="32">
        <f t="shared" si="9"/>
        <v>352</v>
      </c>
      <c r="Y37" s="145">
        <f t="shared" si="0"/>
        <v>352</v>
      </c>
      <c r="Z37" s="34">
        <f>'Matutino 911 - 2023-2024'!Z37+'Vespertino 911 - 2023-2024 '!Z37</f>
        <v>248</v>
      </c>
      <c r="AA37" s="34">
        <v>128</v>
      </c>
      <c r="AB37" s="34">
        <v>120</v>
      </c>
      <c r="AC37" s="45">
        <v>248</v>
      </c>
      <c r="AD37" s="44">
        <f>'Matutino 911 - 2023-2024'!AD37+'Vespertino 911 - 2023-2024 '!AD37</f>
        <v>128</v>
      </c>
      <c r="AE37" s="44">
        <f>'Matutino 911 - 2023-2024'!AE37+'Vespertino 911 - 2023-2024 '!AE37</f>
        <v>120</v>
      </c>
      <c r="AF37" s="45">
        <f t="shared" si="10"/>
        <v>248</v>
      </c>
      <c r="AG37" s="45">
        <f>'Matutino 911 - 2023-2024'!AG37+'Vespertino 911 - 2023-2024 '!AG37</f>
        <v>6</v>
      </c>
      <c r="AH37" s="44">
        <f>'Matutino 911 - 2023-2024'!AH37+'Vespertino 911 - 2023-2024 '!AH37</f>
        <v>86</v>
      </c>
      <c r="AI37" s="44">
        <f>'Matutino 911 - 2023-2024'!AI37+'Vespertino 911 - 2023-2024 '!AI37</f>
        <v>114</v>
      </c>
      <c r="AJ37" s="45">
        <f t="shared" si="11"/>
        <v>200</v>
      </c>
      <c r="AK37" s="45">
        <f>'Matutino 911 - 2023-2024'!AK37+'Vespertino 911 - 2023-2024 '!AK37</f>
        <v>6</v>
      </c>
      <c r="AL37" s="44">
        <f>'Matutino 911 - 2023-2024'!AL37+'Vespertino 911 - 2023-2024 '!AL37</f>
        <v>0</v>
      </c>
      <c r="AM37" s="44">
        <f>'Matutino 911 - 2023-2024'!AM37+'Vespertino 911 - 2023-2024 '!AM37</f>
        <v>0</v>
      </c>
      <c r="AN37" s="45">
        <f t="shared" si="27"/>
        <v>0</v>
      </c>
      <c r="AO37" s="47"/>
      <c r="AP37" s="474">
        <f t="shared" si="13"/>
        <v>214</v>
      </c>
      <c r="AQ37" s="474">
        <f t="shared" si="14"/>
        <v>234</v>
      </c>
      <c r="AR37" s="474">
        <f t="shared" si="15"/>
        <v>448</v>
      </c>
      <c r="AS37" s="474">
        <f t="shared" si="16"/>
        <v>12</v>
      </c>
      <c r="AT37" s="44">
        <f t="shared" si="17"/>
        <v>248</v>
      </c>
      <c r="AU37" s="44">
        <f>'Matutino 911 - 2023-2024'!AU37+'Vespertino 911 - 2023-2024 '!AU37</f>
        <v>2</v>
      </c>
      <c r="AV37" s="44">
        <f>'Matutino 911 - 2023-2024'!AV37+'Vespertino 911 - 2023-2024 '!AV37</f>
        <v>0</v>
      </c>
      <c r="AW37" s="45">
        <f t="shared" si="18"/>
        <v>2</v>
      </c>
      <c r="AX37" s="44">
        <f>'Matutino 911 - 2023-2024'!BA37+'Vespertino 911 - 2023-2024 '!AU37</f>
        <v>1</v>
      </c>
      <c r="AY37" s="44">
        <f>'Matutino 911 - 2023-2024'!BB37+'Vespertino 911 - 2023-2024 '!AV37</f>
        <v>0</v>
      </c>
      <c r="AZ37" s="44">
        <f t="shared" si="19"/>
        <v>1</v>
      </c>
      <c r="BA37" s="49">
        <f t="shared" si="20"/>
        <v>0</v>
      </c>
      <c r="BB37" s="44">
        <f>'Matutino 911 - 2023-2024'!BE37+'Vespertino 911 - 2023-2024 '!BE37</f>
        <v>0</v>
      </c>
      <c r="BC37" s="44">
        <f>'Matutino 911 - 2023-2024'!BF37+'Vespertino 911 - 2023-2024 '!BF37</f>
        <v>1</v>
      </c>
      <c r="BD37" s="45">
        <f t="shared" si="28"/>
        <v>1</v>
      </c>
      <c r="BE37" s="44">
        <f>'Matutino 911 - 2023-2024'!BH37</f>
        <v>6</v>
      </c>
      <c r="BF37" s="44">
        <f>'Matutino 911 - 2023-2024'!BI37</f>
        <v>7</v>
      </c>
      <c r="BG37" s="45">
        <f t="shared" si="22"/>
        <v>13</v>
      </c>
      <c r="BH37" s="44">
        <f t="shared" si="23"/>
        <v>86</v>
      </c>
      <c r="BI37" s="44">
        <f t="shared" si="24"/>
        <v>114</v>
      </c>
      <c r="BJ37" s="45">
        <f t="shared" si="25"/>
        <v>200</v>
      </c>
      <c r="BK37" s="48">
        <f t="shared" si="26"/>
        <v>200</v>
      </c>
    </row>
    <row r="38" spans="1:63" s="216" customFormat="1" ht="12.75" customHeight="1" x14ac:dyDescent="0.25">
      <c r="A38" s="212" t="s">
        <v>32</v>
      </c>
      <c r="B38" s="23">
        <f>'Matutino 911 - 2023-2024'!B38+'Vespertino 911 - 2023-2024 '!B38</f>
        <v>335</v>
      </c>
      <c r="C38" s="23">
        <f>'Matutino 911 - 2023-2024'!C38+'Vespertino 911 - 2023-2024 '!C38</f>
        <v>447</v>
      </c>
      <c r="D38" s="23">
        <f t="shared" si="2"/>
        <v>782</v>
      </c>
      <c r="E38" s="23">
        <f>'Matutino 911 - 2023-2024'!E38+'Vespertino 911 - 2023-2024 '!E38</f>
        <v>782</v>
      </c>
      <c r="F38" s="23">
        <f>'Matutino 911 - 2023-2024'!F38+'Vespertino 911 - 2023-2024 '!F38</f>
        <v>252</v>
      </c>
      <c r="G38" s="23">
        <f>'Matutino 911 - 2023-2024'!G38+'Vespertino 911 - 2023-2024 '!G38</f>
        <v>364</v>
      </c>
      <c r="H38" s="23">
        <f t="shared" si="3"/>
        <v>616</v>
      </c>
      <c r="I38" s="23">
        <f>'Matutino 911 - 2023-2024'!I38+'Vespertino 911 - 2023-2024 '!I38</f>
        <v>83</v>
      </c>
      <c r="J38" s="23">
        <f>'Matutino 911 - 2023-2024'!J38+'Vespertino 911 - 2023-2024 '!J38</f>
        <v>83</v>
      </c>
      <c r="K38" s="23">
        <f t="shared" si="4"/>
        <v>166</v>
      </c>
      <c r="L38" s="23">
        <f>'Matutino 911 - 2023-2024'!L38+'Vespertino 911 - 2023-2024 '!L38</f>
        <v>25</v>
      </c>
      <c r="M38" s="23">
        <f>'Matutino 911 - 2023-2024'!M38+'Vespertino 911 - 2023-2024 '!M38</f>
        <v>24</v>
      </c>
      <c r="N38" s="23">
        <f t="shared" si="5"/>
        <v>49</v>
      </c>
      <c r="O38" s="23">
        <f>'Matutino 911 - 2023-2024'!O38+'Vespertino 911 - 2023-2024 '!O38</f>
        <v>94</v>
      </c>
      <c r="P38" s="23">
        <f>'Matutino 911 - 2023-2024'!P38+'Vespertino 911 - 2023-2024 '!P38</f>
        <v>127</v>
      </c>
      <c r="Q38" s="23">
        <f t="shared" si="6"/>
        <v>221</v>
      </c>
      <c r="R38" s="23">
        <f>'Matutino 911 - 2023-2024'!R38+'Vespertino 911 - 2023-2024 '!R38</f>
        <v>334</v>
      </c>
      <c r="S38" s="23">
        <f>'Matutino 911 - 2023-2024'!S38+'Vespertino 911 - 2023-2024 '!S38</f>
        <v>447</v>
      </c>
      <c r="T38" s="23">
        <f t="shared" si="7"/>
        <v>781</v>
      </c>
      <c r="U38" s="23">
        <f>'Matutino 911 - 2023-2024'!U38+'Vespertino 911 - 2023-2024 '!U38</f>
        <v>1</v>
      </c>
      <c r="V38" s="23">
        <f>'Matutino 911 - 2023-2024'!V38+'Vespertino 911 - 2023-2024 '!V38</f>
        <v>0</v>
      </c>
      <c r="W38" s="23">
        <f t="shared" si="8"/>
        <v>1</v>
      </c>
      <c r="X38" s="32">
        <f t="shared" si="9"/>
        <v>782</v>
      </c>
      <c r="Y38" s="145">
        <f t="shared" si="0"/>
        <v>782</v>
      </c>
      <c r="Z38" s="34">
        <f>'Matutino 911 - 2023-2024'!Z38+'Vespertino 911 - 2023-2024 '!Z38</f>
        <v>271</v>
      </c>
      <c r="AA38" s="34">
        <v>136</v>
      </c>
      <c r="AB38" s="34">
        <v>135</v>
      </c>
      <c r="AC38" s="45">
        <v>271</v>
      </c>
      <c r="AD38" s="44">
        <f>'Matutino 911 - 2023-2024'!AD38+'Vespertino 911 - 2023-2024 '!AD38</f>
        <v>136</v>
      </c>
      <c r="AE38" s="44">
        <f>'Matutino 911 - 2023-2024'!AE38+'Vespertino 911 - 2023-2024 '!AE38</f>
        <v>135</v>
      </c>
      <c r="AF38" s="45">
        <f t="shared" si="10"/>
        <v>271</v>
      </c>
      <c r="AG38" s="45">
        <f>'Matutino 911 - 2023-2024'!AG38+'Vespertino 911 - 2023-2024 '!AG38</f>
        <v>10</v>
      </c>
      <c r="AH38" s="44">
        <f>'Matutino 911 - 2023-2024'!AH38+'Vespertino 911 - 2023-2024 '!AH38</f>
        <v>113</v>
      </c>
      <c r="AI38" s="44">
        <f>'Matutino 911 - 2023-2024'!AI38+'Vespertino 911 - 2023-2024 '!AI38</f>
        <v>132</v>
      </c>
      <c r="AJ38" s="45">
        <f t="shared" si="11"/>
        <v>245</v>
      </c>
      <c r="AK38" s="45">
        <f>'Matutino 911 - 2023-2024'!AK38+'Vespertino 911 - 2023-2024 '!AK38</f>
        <v>8</v>
      </c>
      <c r="AL38" s="44">
        <f>'Matutino 911 - 2023-2024'!AL38+'Vespertino 911 - 2023-2024 '!AL38</f>
        <v>99</v>
      </c>
      <c r="AM38" s="44">
        <f>'Matutino 911 - 2023-2024'!AM38+'Vespertino 911 - 2023-2024 '!AM38</f>
        <v>153</v>
      </c>
      <c r="AN38" s="45">
        <f t="shared" si="27"/>
        <v>252</v>
      </c>
      <c r="AO38" s="218"/>
      <c r="AP38" s="474">
        <f t="shared" si="13"/>
        <v>348</v>
      </c>
      <c r="AQ38" s="474">
        <f t="shared" si="14"/>
        <v>420</v>
      </c>
      <c r="AR38" s="474">
        <f t="shared" si="15"/>
        <v>768</v>
      </c>
      <c r="AS38" s="474">
        <f t="shared" si="16"/>
        <v>18</v>
      </c>
      <c r="AT38" s="44">
        <f t="shared" si="17"/>
        <v>271</v>
      </c>
      <c r="AU38" s="44">
        <f>'Matutino 911 - 2023-2024'!AU38+'Vespertino 911 - 2023-2024 '!AU38</f>
        <v>0</v>
      </c>
      <c r="AV38" s="44">
        <f>'Matutino 911 - 2023-2024'!AV38+'Vespertino 911 - 2023-2024 '!AV38</f>
        <v>0</v>
      </c>
      <c r="AW38" s="45">
        <f t="shared" si="18"/>
        <v>0</v>
      </c>
      <c r="AX38" s="44">
        <f>'Matutino 911 - 2023-2024'!BA38+'Vespertino 911 - 2023-2024 '!AU38</f>
        <v>69</v>
      </c>
      <c r="AY38" s="44">
        <f>'Matutino 911 - 2023-2024'!BB38+'Vespertino 911 - 2023-2024 '!AV38</f>
        <v>108</v>
      </c>
      <c r="AZ38" s="44">
        <f t="shared" si="19"/>
        <v>177</v>
      </c>
      <c r="BA38" s="49">
        <f t="shared" si="20"/>
        <v>252</v>
      </c>
      <c r="BB38" s="44">
        <f>'Matutino 911 - 2023-2024'!BE38+'Vespertino 911 - 2023-2024 '!BE38</f>
        <v>0</v>
      </c>
      <c r="BC38" s="44">
        <f>'Matutino 911 - 2023-2024'!BF38+'Vespertino 911 - 2023-2024 '!BF38</f>
        <v>0</v>
      </c>
      <c r="BD38" s="45">
        <f t="shared" si="28"/>
        <v>0</v>
      </c>
      <c r="BE38" s="44">
        <f>'Matutino 911 - 2023-2024'!BH38</f>
        <v>20</v>
      </c>
      <c r="BF38" s="44">
        <f>'Matutino 911 - 2023-2024'!BI38</f>
        <v>17</v>
      </c>
      <c r="BG38" s="45">
        <f t="shared" si="22"/>
        <v>37</v>
      </c>
      <c r="BH38" s="44">
        <f t="shared" si="23"/>
        <v>212</v>
      </c>
      <c r="BI38" s="44">
        <f t="shared" si="24"/>
        <v>285</v>
      </c>
      <c r="BJ38" s="45">
        <f t="shared" si="25"/>
        <v>497</v>
      </c>
      <c r="BK38" s="218">
        <f t="shared" si="26"/>
        <v>497</v>
      </c>
    </row>
    <row r="39" spans="1:63" s="129" customFormat="1" ht="12.75" customHeight="1" x14ac:dyDescent="0.25">
      <c r="A39" s="120" t="s">
        <v>33</v>
      </c>
      <c r="B39" s="23">
        <f>'Matutino 911 - 2023-2024'!B39+'Vespertino 911 - 2023-2024 '!B39</f>
        <v>365</v>
      </c>
      <c r="C39" s="23">
        <f>'Matutino 911 - 2023-2024'!C39+'Vespertino 911 - 2023-2024 '!C39</f>
        <v>432</v>
      </c>
      <c r="D39" s="23">
        <f t="shared" si="2"/>
        <v>797</v>
      </c>
      <c r="E39" s="23">
        <f>'Matutino 911 - 2023-2024'!E39+'Vespertino 911 - 2023-2024 '!E39</f>
        <v>797</v>
      </c>
      <c r="F39" s="23">
        <f>'Matutino 911 - 2023-2024'!F39+'Vespertino 911 - 2023-2024 '!F39</f>
        <v>254</v>
      </c>
      <c r="G39" s="23">
        <f>'Matutino 911 - 2023-2024'!G39+'Vespertino 911 - 2023-2024 '!G39</f>
        <v>337</v>
      </c>
      <c r="H39" s="23">
        <f t="shared" si="3"/>
        <v>591</v>
      </c>
      <c r="I39" s="23">
        <f>'Matutino 911 - 2023-2024'!I39+'Vespertino 911 - 2023-2024 '!I39</f>
        <v>111</v>
      </c>
      <c r="J39" s="23">
        <f>'Matutino 911 - 2023-2024'!J39+'Vespertino 911 - 2023-2024 '!J39</f>
        <v>95</v>
      </c>
      <c r="K39" s="23">
        <f t="shared" si="4"/>
        <v>206</v>
      </c>
      <c r="L39" s="23">
        <f>'Matutino 911 - 2023-2024'!L39+'Vespertino 911 - 2023-2024 '!L39</f>
        <v>55</v>
      </c>
      <c r="M39" s="23">
        <f>'Matutino 911 - 2023-2024'!M39+'Vespertino 911 - 2023-2024 '!M39</f>
        <v>31</v>
      </c>
      <c r="N39" s="23">
        <f t="shared" si="5"/>
        <v>86</v>
      </c>
      <c r="O39" s="23">
        <f>'Matutino 911 - 2023-2024'!O39+'Vespertino 911 - 2023-2024 '!O39</f>
        <v>100</v>
      </c>
      <c r="P39" s="23">
        <f>'Matutino 911 - 2023-2024'!P39+'Vespertino 911 - 2023-2024 '!P39</f>
        <v>121</v>
      </c>
      <c r="Q39" s="23">
        <f t="shared" si="6"/>
        <v>221</v>
      </c>
      <c r="R39" s="23">
        <f>'Matutino 911 - 2023-2024'!R39+'Vespertino 911 - 2023-2024 '!R39</f>
        <v>351</v>
      </c>
      <c r="S39" s="23">
        <f>'Matutino 911 - 2023-2024'!S39+'Vespertino 911 - 2023-2024 '!S39</f>
        <v>417</v>
      </c>
      <c r="T39" s="23">
        <f t="shared" si="7"/>
        <v>768</v>
      </c>
      <c r="U39" s="23">
        <f>'Matutino 911 - 2023-2024'!U39+'Vespertino 911 - 2023-2024 '!U39</f>
        <v>14</v>
      </c>
      <c r="V39" s="23">
        <f>'Matutino 911 - 2023-2024'!V39+'Vespertino 911 - 2023-2024 '!V39</f>
        <v>15</v>
      </c>
      <c r="W39" s="23">
        <f t="shared" si="8"/>
        <v>29</v>
      </c>
      <c r="X39" s="32">
        <f t="shared" si="9"/>
        <v>797</v>
      </c>
      <c r="Y39" s="145">
        <f t="shared" si="0"/>
        <v>797</v>
      </c>
      <c r="Z39" s="34">
        <f>'Matutino 911 - 2023-2024'!Z39+'Vespertino 911 - 2023-2024 '!Z39</f>
        <v>720</v>
      </c>
      <c r="AA39" s="34">
        <v>150</v>
      </c>
      <c r="AB39" s="34">
        <v>179</v>
      </c>
      <c r="AC39" s="45">
        <v>329</v>
      </c>
      <c r="AD39" s="44">
        <f>'Matutino 911 - 2023-2024'!AD39+'Vespertino 911 - 2023-2024 '!AD39</f>
        <v>150</v>
      </c>
      <c r="AE39" s="44">
        <f>'Matutino 911 - 2023-2024'!AE39+'Vespertino 911 - 2023-2024 '!AE39</f>
        <v>179</v>
      </c>
      <c r="AF39" s="45">
        <f t="shared" si="10"/>
        <v>329</v>
      </c>
      <c r="AG39" s="45">
        <f>'Matutino 911 - 2023-2024'!AG39+'Vespertino 911 - 2023-2024 '!AG39</f>
        <v>8</v>
      </c>
      <c r="AH39" s="44">
        <f>'Matutino 911 - 2023-2024'!AH39+'Vespertino 911 - 2023-2024 '!AH39</f>
        <v>147</v>
      </c>
      <c r="AI39" s="44">
        <f>'Matutino 911 - 2023-2024'!AI39+'Vespertino 911 - 2023-2024 '!AI39</f>
        <v>185</v>
      </c>
      <c r="AJ39" s="45">
        <f t="shared" si="11"/>
        <v>332</v>
      </c>
      <c r="AK39" s="45">
        <f>'Matutino 911 - 2023-2024'!AK39+'Vespertino 911 - 2023-2024 '!AK39</f>
        <v>8</v>
      </c>
      <c r="AL39" s="44">
        <f>'Matutino 911 - 2023-2024'!AL39+'Vespertino 911 - 2023-2024 '!AL39</f>
        <v>118</v>
      </c>
      <c r="AM39" s="44">
        <f>'Matutino 911 - 2023-2024'!AM39+'Vespertino 911 - 2023-2024 '!AM39</f>
        <v>116</v>
      </c>
      <c r="AN39" s="45">
        <f t="shared" si="27"/>
        <v>234</v>
      </c>
      <c r="AO39" s="242"/>
      <c r="AP39" s="474">
        <f t="shared" si="13"/>
        <v>415</v>
      </c>
      <c r="AQ39" s="474">
        <f t="shared" si="14"/>
        <v>480</v>
      </c>
      <c r="AR39" s="474">
        <f t="shared" si="15"/>
        <v>895</v>
      </c>
      <c r="AS39" s="474">
        <f t="shared" si="16"/>
        <v>16</v>
      </c>
      <c r="AT39" s="44">
        <f t="shared" si="17"/>
        <v>329</v>
      </c>
      <c r="AU39" s="44">
        <f>'Matutino 911 - 2023-2024'!AU39+'Vespertino 911 - 2023-2024 '!AU39</f>
        <v>2</v>
      </c>
      <c r="AV39" s="44">
        <f>'Matutino 911 - 2023-2024'!AV39+'Vespertino 911 - 2023-2024 '!AV39</f>
        <v>1</v>
      </c>
      <c r="AW39" s="45">
        <f t="shared" si="18"/>
        <v>3</v>
      </c>
      <c r="AX39" s="44">
        <f>'Matutino 911 - 2023-2024'!BA39+'Vespertino 911 - 2023-2024 '!AU39</f>
        <v>147</v>
      </c>
      <c r="AY39" s="44">
        <f>'Matutino 911 - 2023-2024'!BB39+'Vespertino 911 - 2023-2024 '!AV39</f>
        <v>185</v>
      </c>
      <c r="AZ39" s="44">
        <f t="shared" si="19"/>
        <v>332</v>
      </c>
      <c r="BA39" s="49">
        <f t="shared" si="20"/>
        <v>234</v>
      </c>
      <c r="BB39" s="44">
        <f>'Matutino 911 - 2023-2024'!BE39+'Vespertino 911 - 2023-2024 '!BE39</f>
        <v>2</v>
      </c>
      <c r="BC39" s="44">
        <f>'Matutino 911 - 2023-2024'!BF39+'Vespertino 911 - 2023-2024 '!BF39</f>
        <v>0</v>
      </c>
      <c r="BD39" s="45">
        <f t="shared" si="28"/>
        <v>2</v>
      </c>
      <c r="BE39" s="44">
        <f>'Matutino 911 - 2023-2024'!BH39</f>
        <v>26</v>
      </c>
      <c r="BF39" s="44">
        <f>'Matutino 911 - 2023-2024'!BI39</f>
        <v>18</v>
      </c>
      <c r="BG39" s="45">
        <f t="shared" si="22"/>
        <v>44</v>
      </c>
      <c r="BH39" s="44">
        <f t="shared" si="23"/>
        <v>265</v>
      </c>
      <c r="BI39" s="44">
        <f t="shared" si="24"/>
        <v>301</v>
      </c>
      <c r="BJ39" s="45">
        <f t="shared" si="25"/>
        <v>566</v>
      </c>
      <c r="BK39" s="242">
        <f t="shared" si="26"/>
        <v>566</v>
      </c>
    </row>
    <row r="40" spans="1:63" s="274" customFormat="1" ht="12.75" customHeight="1" x14ac:dyDescent="0.25">
      <c r="A40" s="271" t="s">
        <v>34</v>
      </c>
      <c r="B40" s="23">
        <f>'Matutino 911 - 2023-2024'!B40+'Vespertino 911 - 2023-2024 '!B40</f>
        <v>79</v>
      </c>
      <c r="C40" s="23">
        <f>'Matutino 911 - 2023-2024'!C40+'Vespertino 911 - 2023-2024 '!C40</f>
        <v>59</v>
      </c>
      <c r="D40" s="23">
        <f t="shared" si="2"/>
        <v>138</v>
      </c>
      <c r="E40" s="23">
        <f>'Matutino 911 - 2023-2024'!E40+'Vespertino 911 - 2023-2024 '!E40</f>
        <v>138</v>
      </c>
      <c r="F40" s="23">
        <f>'Matutino 911 - 2023-2024'!F40+'Vespertino 911 - 2023-2024 '!F40</f>
        <v>43</v>
      </c>
      <c r="G40" s="23">
        <f>'Matutino 911 - 2023-2024'!G40+'Vespertino 911 - 2023-2024 '!G40</f>
        <v>50</v>
      </c>
      <c r="H40" s="23">
        <f t="shared" si="3"/>
        <v>93</v>
      </c>
      <c r="I40" s="23">
        <f>'Matutino 911 - 2023-2024'!I40+'Vespertino 911 - 2023-2024 '!I40</f>
        <v>36</v>
      </c>
      <c r="J40" s="23">
        <f>'Matutino 911 - 2023-2024'!J40+'Vespertino 911 - 2023-2024 '!J40</f>
        <v>9</v>
      </c>
      <c r="K40" s="23">
        <f t="shared" si="4"/>
        <v>45</v>
      </c>
      <c r="L40" s="23">
        <f>'Matutino 911 - 2023-2024'!L40+'Vespertino 911 - 2023-2024 '!L40</f>
        <v>10</v>
      </c>
      <c r="M40" s="23">
        <f>'Matutino 911 - 2023-2024'!M40+'Vespertino 911 - 2023-2024 '!M40</f>
        <v>1</v>
      </c>
      <c r="N40" s="23">
        <f t="shared" si="5"/>
        <v>11</v>
      </c>
      <c r="O40" s="23">
        <f>'Matutino 911 - 2023-2024'!O40+'Vespertino 911 - 2023-2024 '!O40</f>
        <v>14</v>
      </c>
      <c r="P40" s="23">
        <f>'Matutino 911 - 2023-2024'!P40+'Vespertino 911 - 2023-2024 '!P40</f>
        <v>23</v>
      </c>
      <c r="Q40" s="23">
        <f t="shared" si="6"/>
        <v>37</v>
      </c>
      <c r="R40" s="23">
        <f>'Matutino 911 - 2023-2024'!R40+'Vespertino 911 - 2023-2024 '!R40</f>
        <v>72</v>
      </c>
      <c r="S40" s="23">
        <f>'Matutino 911 - 2023-2024'!S40+'Vespertino 911 - 2023-2024 '!S40</f>
        <v>54</v>
      </c>
      <c r="T40" s="23">
        <f t="shared" si="7"/>
        <v>126</v>
      </c>
      <c r="U40" s="23">
        <f>'Matutino 911 - 2023-2024'!U40+'Vespertino 911 - 2023-2024 '!U40</f>
        <v>7</v>
      </c>
      <c r="V40" s="23">
        <f>'Matutino 911 - 2023-2024'!V40+'Vespertino 911 - 2023-2024 '!V40</f>
        <v>5</v>
      </c>
      <c r="W40" s="23">
        <f t="shared" si="8"/>
        <v>12</v>
      </c>
      <c r="X40" s="32">
        <f t="shared" si="9"/>
        <v>138</v>
      </c>
      <c r="Y40" s="145">
        <f t="shared" si="0"/>
        <v>138</v>
      </c>
      <c r="Z40" s="34">
        <f>'Matutino 911 - 2023-2024'!Z40+'Vespertino 911 - 2023-2024 '!Z40</f>
        <v>90</v>
      </c>
      <c r="AA40" s="34">
        <v>32</v>
      </c>
      <c r="AB40" s="34">
        <v>27</v>
      </c>
      <c r="AC40" s="45">
        <v>59</v>
      </c>
      <c r="AD40" s="44">
        <f>'Matutino 911 - 2023-2024'!AD40+'Vespertino 911 - 2023-2024 '!AD40</f>
        <v>32</v>
      </c>
      <c r="AE40" s="44">
        <f>'Matutino 911 - 2023-2024'!AE40+'Vespertino 911 - 2023-2024 '!AE40</f>
        <v>27</v>
      </c>
      <c r="AF40" s="45">
        <f t="shared" si="10"/>
        <v>59</v>
      </c>
      <c r="AG40" s="45">
        <f>'Matutino 911 - 2023-2024'!AG40+'Vespertino 911 - 2023-2024 '!AG40</f>
        <v>2</v>
      </c>
      <c r="AH40" s="44">
        <f>'Matutino 911 - 2023-2024'!AH40+'Vespertino 911 - 2023-2024 '!AH40</f>
        <v>35</v>
      </c>
      <c r="AI40" s="44">
        <f>'Matutino 911 - 2023-2024'!AI40+'Vespertino 911 - 2023-2024 '!AI40</f>
        <v>16</v>
      </c>
      <c r="AJ40" s="45">
        <f t="shared" si="11"/>
        <v>51</v>
      </c>
      <c r="AK40" s="45">
        <f>'Matutino 911 - 2023-2024'!AK40+'Vespertino 911 - 2023-2024 '!AK40</f>
        <v>2</v>
      </c>
      <c r="AL40" s="44">
        <f>'Matutino 911 - 2023-2024'!AL40+'Vespertino 911 - 2023-2024 '!AL40</f>
        <v>23</v>
      </c>
      <c r="AM40" s="44">
        <f>'Matutino 911 - 2023-2024'!AM40+'Vespertino 911 - 2023-2024 '!AM40</f>
        <v>15</v>
      </c>
      <c r="AN40" s="45">
        <f t="shared" si="27"/>
        <v>38</v>
      </c>
      <c r="AO40" s="47"/>
      <c r="AP40" s="474">
        <f t="shared" si="13"/>
        <v>90</v>
      </c>
      <c r="AQ40" s="474">
        <f t="shared" si="14"/>
        <v>58</v>
      </c>
      <c r="AR40" s="474">
        <f t="shared" si="15"/>
        <v>148</v>
      </c>
      <c r="AS40" s="474">
        <f t="shared" si="16"/>
        <v>4</v>
      </c>
      <c r="AT40" s="44">
        <f t="shared" si="17"/>
        <v>59</v>
      </c>
      <c r="AU40" s="44">
        <f>'Matutino 911 - 2023-2024'!AU40+'Vespertino 911 - 2023-2024 '!AU40</f>
        <v>3</v>
      </c>
      <c r="AV40" s="44">
        <f>'Matutino 911 - 2023-2024'!AV40+'Vespertino 911 - 2023-2024 '!AV40</f>
        <v>0</v>
      </c>
      <c r="AW40" s="45">
        <f t="shared" si="18"/>
        <v>3</v>
      </c>
      <c r="AX40" s="44">
        <f>'Matutino 911 - 2023-2024'!BA40+'Vespertino 911 - 2023-2024 '!AU40</f>
        <v>23</v>
      </c>
      <c r="AY40" s="44">
        <f>'Matutino 911 - 2023-2024'!BB40+'Vespertino 911 - 2023-2024 '!AV40</f>
        <v>15</v>
      </c>
      <c r="AZ40" s="44">
        <f t="shared" si="19"/>
        <v>38</v>
      </c>
      <c r="BA40" s="49">
        <f t="shared" si="20"/>
        <v>38</v>
      </c>
      <c r="BB40" s="44">
        <f>'Matutino 911 - 2023-2024'!BE40+'Vespertino 911 - 2023-2024 '!BE40</f>
        <v>0</v>
      </c>
      <c r="BC40" s="44">
        <f>'Matutino 911 - 2023-2024'!BF40+'Vespertino 911 - 2023-2024 '!BF40</f>
        <v>0</v>
      </c>
      <c r="BD40" s="45">
        <f t="shared" si="28"/>
        <v>0</v>
      </c>
      <c r="BE40" s="44">
        <f>'Matutino 911 - 2023-2024'!BH40</f>
        <v>4</v>
      </c>
      <c r="BF40" s="44">
        <f>'Matutino 911 - 2023-2024'!BI40</f>
        <v>3</v>
      </c>
      <c r="BG40" s="45">
        <f t="shared" si="22"/>
        <v>7</v>
      </c>
      <c r="BH40" s="44">
        <f t="shared" si="23"/>
        <v>58</v>
      </c>
      <c r="BI40" s="44">
        <f t="shared" si="24"/>
        <v>31</v>
      </c>
      <c r="BJ40" s="45">
        <f t="shared" si="25"/>
        <v>89</v>
      </c>
      <c r="BK40" s="48">
        <f t="shared" si="26"/>
        <v>89</v>
      </c>
    </row>
    <row r="41" spans="1:63" ht="12.75" customHeight="1" x14ac:dyDescent="0.25">
      <c r="A41" s="3" t="s">
        <v>35</v>
      </c>
      <c r="B41" s="23">
        <f>'Matutino 911 - 2023-2024'!B41+'Vespertino 911 - 2023-2024 '!B41</f>
        <v>83</v>
      </c>
      <c r="C41" s="23">
        <f>'Matutino 911 - 2023-2024'!C41+'Vespertino 911 - 2023-2024 '!C41</f>
        <v>89</v>
      </c>
      <c r="D41" s="23">
        <f t="shared" si="2"/>
        <v>172</v>
      </c>
      <c r="E41" s="23">
        <f>'Matutino 911 - 2023-2024'!E41+'Vespertino 911 - 2023-2024 '!E41</f>
        <v>172</v>
      </c>
      <c r="F41" s="23">
        <f>'Matutino 911 - 2023-2024'!F41+'Vespertino 911 - 2023-2024 '!F41</f>
        <v>75</v>
      </c>
      <c r="G41" s="23">
        <f>'Matutino 911 - 2023-2024'!G41+'Vespertino 911 - 2023-2024 '!G41</f>
        <v>81</v>
      </c>
      <c r="H41" s="23">
        <f t="shared" si="3"/>
        <v>156</v>
      </c>
      <c r="I41" s="23">
        <f>'Matutino 911 - 2023-2024'!I41+'Vespertino 911 - 2023-2024 '!I41</f>
        <v>8</v>
      </c>
      <c r="J41" s="23">
        <f>'Matutino 911 - 2023-2024'!J41+'Vespertino 911 - 2023-2024 '!J41</f>
        <v>8</v>
      </c>
      <c r="K41" s="23">
        <f t="shared" si="4"/>
        <v>16</v>
      </c>
      <c r="L41" s="23">
        <f>'Matutino 911 - 2023-2024'!L41+'Vespertino 911 - 2023-2024 '!L41</f>
        <v>4</v>
      </c>
      <c r="M41" s="23">
        <f>'Matutino 911 - 2023-2024'!M41+'Vespertino 911 - 2023-2024 '!M41</f>
        <v>6</v>
      </c>
      <c r="N41" s="23">
        <f t="shared" si="5"/>
        <v>10</v>
      </c>
      <c r="O41" s="23">
        <f>'Matutino 911 - 2023-2024'!O41+'Vespertino 911 - 2023-2024 '!O41</f>
        <v>17</v>
      </c>
      <c r="P41" s="23">
        <f>'Matutino 911 - 2023-2024'!P41+'Vespertino 911 - 2023-2024 '!P41</f>
        <v>28</v>
      </c>
      <c r="Q41" s="23">
        <f t="shared" si="6"/>
        <v>45</v>
      </c>
      <c r="R41" s="23">
        <f>'Matutino 911 - 2023-2024'!R41+'Vespertino 911 - 2023-2024 '!R41</f>
        <v>83</v>
      </c>
      <c r="S41" s="23">
        <f>'Matutino 911 - 2023-2024'!S41+'Vespertino 911 - 2023-2024 '!S41</f>
        <v>89</v>
      </c>
      <c r="T41" s="23">
        <f t="shared" si="7"/>
        <v>172</v>
      </c>
      <c r="U41" s="23">
        <f>'Matutino 911 - 2023-2024'!U41+'Vespertino 911 - 2023-2024 '!U41</f>
        <v>0</v>
      </c>
      <c r="V41" s="23">
        <f>'Matutino 911 - 2023-2024'!V41+'Vespertino 911 - 2023-2024 '!V41</f>
        <v>0</v>
      </c>
      <c r="W41" s="23">
        <f t="shared" si="8"/>
        <v>0</v>
      </c>
      <c r="X41" s="32">
        <f t="shared" si="9"/>
        <v>172</v>
      </c>
      <c r="Y41" s="145">
        <f t="shared" si="0"/>
        <v>172</v>
      </c>
      <c r="Z41" s="34">
        <f>'Matutino 911 - 2023-2024'!Z41+'Vespertino 911 - 2023-2024 '!Z41</f>
        <v>90</v>
      </c>
      <c r="AA41" s="34">
        <v>31</v>
      </c>
      <c r="AB41" s="34">
        <v>35</v>
      </c>
      <c r="AC41" s="45">
        <v>66</v>
      </c>
      <c r="AD41" s="44">
        <f>'Matutino 911 - 2023-2024'!AD41+'Vespertino 911 - 2023-2024 '!AD41</f>
        <v>31</v>
      </c>
      <c r="AE41" s="44">
        <f>'Matutino 911 - 2023-2024'!AE41+'Vespertino 911 - 2023-2024 '!AE41</f>
        <v>35</v>
      </c>
      <c r="AF41" s="45">
        <f t="shared" si="10"/>
        <v>66</v>
      </c>
      <c r="AG41" s="45">
        <f>'Matutino 911 - 2023-2024'!AG41+'Vespertino 911 - 2023-2024 '!AG41</f>
        <v>2</v>
      </c>
      <c r="AH41" s="44">
        <f>'Matutino 911 - 2023-2024'!AH41+'Vespertino 911 - 2023-2024 '!AH41</f>
        <v>30</v>
      </c>
      <c r="AI41" s="44">
        <f>'Matutino 911 - 2023-2024'!AI41+'Vespertino 911 - 2023-2024 '!AI41</f>
        <v>30</v>
      </c>
      <c r="AJ41" s="45">
        <f t="shared" si="11"/>
        <v>60</v>
      </c>
      <c r="AK41" s="45">
        <f>'Matutino 911 - 2023-2024'!AK41+'Vespertino 911 - 2023-2024 '!AK41</f>
        <v>2</v>
      </c>
      <c r="AL41" s="44">
        <f>'Matutino 911 - 2023-2024'!AL41+'Vespertino 911 - 2023-2024 '!AL41</f>
        <v>30</v>
      </c>
      <c r="AM41" s="44">
        <f>'Matutino 911 - 2023-2024'!AM41+'Vespertino 911 - 2023-2024 '!AM41</f>
        <v>26</v>
      </c>
      <c r="AN41" s="45">
        <f t="shared" si="27"/>
        <v>56</v>
      </c>
      <c r="AO41" s="47"/>
      <c r="AP41" s="474">
        <f t="shared" si="13"/>
        <v>91</v>
      </c>
      <c r="AQ41" s="474">
        <f t="shared" si="14"/>
        <v>91</v>
      </c>
      <c r="AR41" s="474">
        <f t="shared" si="15"/>
        <v>182</v>
      </c>
      <c r="AS41" s="474">
        <f t="shared" si="16"/>
        <v>4</v>
      </c>
      <c r="AT41" s="44">
        <f t="shared" si="17"/>
        <v>66</v>
      </c>
      <c r="AU41" s="44">
        <f>'Matutino 911 - 2023-2024'!AU41+'Vespertino 911 - 2023-2024 '!AU41</f>
        <v>0</v>
      </c>
      <c r="AV41" s="44">
        <f>'Matutino 911 - 2023-2024'!AV41+'Vespertino 911 - 2023-2024 '!AV41</f>
        <v>0</v>
      </c>
      <c r="AW41" s="45">
        <f t="shared" si="18"/>
        <v>0</v>
      </c>
      <c r="AX41" s="44">
        <f>'Matutino 911 - 2023-2024'!BA41+'Vespertino 911 - 2023-2024 '!AU41</f>
        <v>30</v>
      </c>
      <c r="AY41" s="44">
        <f>'Matutino 911 - 2023-2024'!BB41+'Vespertino 911 - 2023-2024 '!AV41</f>
        <v>26</v>
      </c>
      <c r="AZ41" s="44">
        <f t="shared" si="19"/>
        <v>56</v>
      </c>
      <c r="BA41" s="49">
        <f t="shared" si="20"/>
        <v>56</v>
      </c>
      <c r="BB41" s="44">
        <f>'Matutino 911 - 2023-2024'!BE41+'Vespertino 911 - 2023-2024 '!BE41</f>
        <v>0</v>
      </c>
      <c r="BC41" s="44">
        <f>'Matutino 911 - 2023-2024'!BF41+'Vespertino 911 - 2023-2024 '!BF41</f>
        <v>0</v>
      </c>
      <c r="BD41" s="45">
        <f t="shared" si="28"/>
        <v>0</v>
      </c>
      <c r="BE41" s="44">
        <f>'Matutino 911 - 2023-2024'!BH41</f>
        <v>8</v>
      </c>
      <c r="BF41" s="44">
        <f>'Matutino 911 - 2023-2024'!BI41</f>
        <v>4</v>
      </c>
      <c r="BG41" s="45">
        <f t="shared" si="22"/>
        <v>12</v>
      </c>
      <c r="BH41" s="44">
        <f t="shared" si="23"/>
        <v>60</v>
      </c>
      <c r="BI41" s="44">
        <f t="shared" si="24"/>
        <v>56</v>
      </c>
      <c r="BJ41" s="45">
        <f t="shared" si="25"/>
        <v>116</v>
      </c>
      <c r="BK41" s="48">
        <f t="shared" si="26"/>
        <v>116</v>
      </c>
    </row>
    <row r="42" spans="1:63" s="198" customFormat="1" ht="12.75" customHeight="1" x14ac:dyDescent="0.25">
      <c r="A42" s="194" t="s">
        <v>36</v>
      </c>
      <c r="B42" s="23">
        <f>'Matutino 911 - 2023-2024'!B42+'Vespertino 911 - 2023-2024 '!B42</f>
        <v>145</v>
      </c>
      <c r="C42" s="23">
        <f>'Matutino 911 - 2023-2024'!C42+'Vespertino 911 - 2023-2024 '!C42</f>
        <v>162</v>
      </c>
      <c r="D42" s="23">
        <f t="shared" si="2"/>
        <v>307</v>
      </c>
      <c r="E42" s="23">
        <f>'Matutino 911 - 2023-2024'!E42+'Vespertino 911 - 2023-2024 '!E42</f>
        <v>307</v>
      </c>
      <c r="F42" s="23">
        <f>'Matutino 911 - 2023-2024'!F42+'Vespertino 911 - 2023-2024 '!F42</f>
        <v>100</v>
      </c>
      <c r="G42" s="23">
        <f>'Matutino 911 - 2023-2024'!G42+'Vespertino 911 - 2023-2024 '!G42</f>
        <v>123</v>
      </c>
      <c r="H42" s="23">
        <f t="shared" si="3"/>
        <v>223</v>
      </c>
      <c r="I42" s="23">
        <f>'Matutino 911 - 2023-2024'!I42+'Vespertino 911 - 2023-2024 '!I42</f>
        <v>45</v>
      </c>
      <c r="J42" s="23">
        <f>'Matutino 911 - 2023-2024'!J42+'Vespertino 911 - 2023-2024 '!J42</f>
        <v>39</v>
      </c>
      <c r="K42" s="23">
        <f t="shared" si="4"/>
        <v>84</v>
      </c>
      <c r="L42" s="23">
        <f>'Matutino 911 - 2023-2024'!L42+'Vespertino 911 - 2023-2024 '!L42</f>
        <v>27</v>
      </c>
      <c r="M42" s="23">
        <f>'Matutino 911 - 2023-2024'!M42+'Vespertino 911 - 2023-2024 '!M42</f>
        <v>24</v>
      </c>
      <c r="N42" s="23">
        <f t="shared" si="5"/>
        <v>51</v>
      </c>
      <c r="O42" s="23">
        <f>'Matutino 911 - 2023-2024'!O42+'Vespertino 911 - 2023-2024 '!O42</f>
        <v>28</v>
      </c>
      <c r="P42" s="23">
        <f>'Matutino 911 - 2023-2024'!P42+'Vespertino 911 - 2023-2024 '!P42</f>
        <v>36</v>
      </c>
      <c r="Q42" s="23">
        <f t="shared" si="6"/>
        <v>64</v>
      </c>
      <c r="R42" s="23">
        <f>'Matutino 911 - 2023-2024'!R42+'Vespertino 911 - 2023-2024 '!R42</f>
        <v>141</v>
      </c>
      <c r="S42" s="23">
        <f>'Matutino 911 - 2023-2024'!S42+'Vespertino 911 - 2023-2024 '!S42</f>
        <v>159</v>
      </c>
      <c r="T42" s="23">
        <f t="shared" si="7"/>
        <v>300</v>
      </c>
      <c r="U42" s="23">
        <f>'Matutino 911 - 2023-2024'!U42+'Vespertino 911 - 2023-2024 '!U42</f>
        <v>4</v>
      </c>
      <c r="V42" s="23">
        <f>'Matutino 911 - 2023-2024'!V42+'Vespertino 911 - 2023-2024 '!V42</f>
        <v>3</v>
      </c>
      <c r="W42" s="23">
        <f t="shared" si="8"/>
        <v>7</v>
      </c>
      <c r="X42" s="32">
        <f t="shared" si="9"/>
        <v>307</v>
      </c>
      <c r="Y42" s="145">
        <f t="shared" si="0"/>
        <v>307</v>
      </c>
      <c r="Z42" s="34">
        <f>'Matutino 911 - 2023-2024'!Z42+'Vespertino 911 - 2023-2024 '!Z42</f>
        <v>160</v>
      </c>
      <c r="AA42" s="34">
        <v>75</v>
      </c>
      <c r="AB42" s="34">
        <v>79</v>
      </c>
      <c r="AC42" s="45">
        <v>154</v>
      </c>
      <c r="AD42" s="44">
        <f>'Matutino 911 - 2023-2024'!AD42+'Vespertino 911 - 2023-2024 '!AD42</f>
        <v>75</v>
      </c>
      <c r="AE42" s="44">
        <f>'Matutino 911 - 2023-2024'!AE42+'Vespertino 911 - 2023-2024 '!AE42</f>
        <v>79</v>
      </c>
      <c r="AF42" s="45">
        <f t="shared" si="10"/>
        <v>154</v>
      </c>
      <c r="AG42" s="45">
        <f>'Matutino 911 - 2023-2024'!AG42+'Vespertino 911 - 2023-2024 '!AG42</f>
        <v>4</v>
      </c>
      <c r="AH42" s="44">
        <f>'Matutino 911 - 2023-2024'!AH42+'Vespertino 911 - 2023-2024 '!AH42</f>
        <v>44</v>
      </c>
      <c r="AI42" s="44">
        <f>'Matutino 911 - 2023-2024'!AI42+'Vespertino 911 - 2023-2024 '!AI42</f>
        <v>59</v>
      </c>
      <c r="AJ42" s="45">
        <f t="shared" si="11"/>
        <v>103</v>
      </c>
      <c r="AK42" s="45">
        <f>'Matutino 911 - 2023-2024'!AK42+'Vespertino 911 - 2023-2024 '!AK42</f>
        <v>3</v>
      </c>
      <c r="AL42" s="44">
        <f>'Matutino 911 - 2023-2024'!AL42+'Vespertino 911 - 2023-2024 '!AL42</f>
        <v>57</v>
      </c>
      <c r="AM42" s="44">
        <f>'Matutino 911 - 2023-2024'!AM42+'Vespertino 911 - 2023-2024 '!AM42</f>
        <v>48</v>
      </c>
      <c r="AN42" s="45">
        <f t="shared" si="27"/>
        <v>105</v>
      </c>
      <c r="AO42" s="200"/>
      <c r="AP42" s="474">
        <f t="shared" si="13"/>
        <v>176</v>
      </c>
      <c r="AQ42" s="474">
        <f t="shared" si="14"/>
        <v>186</v>
      </c>
      <c r="AR42" s="474">
        <f t="shared" si="15"/>
        <v>362</v>
      </c>
      <c r="AS42" s="474">
        <f t="shared" si="16"/>
        <v>7</v>
      </c>
      <c r="AT42" s="44">
        <f t="shared" si="17"/>
        <v>154</v>
      </c>
      <c r="AU42" s="44">
        <f>'Matutino 911 - 2023-2024'!AU42+'Vespertino 911 - 2023-2024 '!AU42</f>
        <v>6</v>
      </c>
      <c r="AV42" s="44">
        <f>'Matutino 911 - 2023-2024'!AV42+'Vespertino 911 - 2023-2024 '!AV42</f>
        <v>2</v>
      </c>
      <c r="AW42" s="45">
        <f t="shared" si="18"/>
        <v>8</v>
      </c>
      <c r="AX42" s="44">
        <f>'Matutino 911 - 2023-2024'!BA42+'Vespertino 911 - 2023-2024 '!AU42</f>
        <v>2</v>
      </c>
      <c r="AY42" s="44">
        <f>'Matutino 911 - 2023-2024'!BB42+'Vespertino 911 - 2023-2024 '!AV42</f>
        <v>2</v>
      </c>
      <c r="AZ42" s="44">
        <f t="shared" si="19"/>
        <v>4</v>
      </c>
      <c r="BA42" s="49">
        <f t="shared" si="20"/>
        <v>105</v>
      </c>
      <c r="BB42" s="44">
        <f>'Matutino 911 - 2023-2024'!BE42+'Vespertino 911 - 2023-2024 '!BE42</f>
        <v>0</v>
      </c>
      <c r="BC42" s="44">
        <f>'Matutino 911 - 2023-2024'!BF42+'Vespertino 911 - 2023-2024 '!BF42</f>
        <v>1</v>
      </c>
      <c r="BD42" s="45">
        <f t="shared" si="28"/>
        <v>1</v>
      </c>
      <c r="BE42" s="44">
        <f>'Matutino 911 - 2023-2024'!BH42</f>
        <v>14</v>
      </c>
      <c r="BF42" s="44">
        <f>'Matutino 911 - 2023-2024'!BI42</f>
        <v>4</v>
      </c>
      <c r="BG42" s="45">
        <f t="shared" si="22"/>
        <v>18</v>
      </c>
      <c r="BH42" s="44">
        <f t="shared" si="23"/>
        <v>101</v>
      </c>
      <c r="BI42" s="44">
        <f t="shared" si="24"/>
        <v>107</v>
      </c>
      <c r="BJ42" s="45">
        <f t="shared" si="25"/>
        <v>208</v>
      </c>
      <c r="BK42" s="200">
        <f t="shared" si="26"/>
        <v>208</v>
      </c>
    </row>
    <row r="43" spans="1:63" s="146" customFormat="1" ht="12.75" customHeight="1" x14ac:dyDescent="0.25">
      <c r="A43" s="142" t="s">
        <v>37</v>
      </c>
      <c r="B43" s="23">
        <f>'Matutino 911 - 2023-2024'!B43+'Vespertino 911 - 2023-2024 '!B43</f>
        <v>29</v>
      </c>
      <c r="C43" s="23">
        <f>'Matutino 911 - 2023-2024'!C43+'Vespertino 911 - 2023-2024 '!C43</f>
        <v>26</v>
      </c>
      <c r="D43" s="23">
        <f t="shared" si="2"/>
        <v>55</v>
      </c>
      <c r="E43" s="23">
        <f>'Matutino 911 - 2023-2024'!E43+'Vespertino 911 - 2023-2024 '!E43</f>
        <v>55</v>
      </c>
      <c r="F43" s="23">
        <f>'Matutino 911 - 2023-2024'!F43+'Vespertino 911 - 2023-2024 '!F43</f>
        <v>27</v>
      </c>
      <c r="G43" s="23">
        <f>'Matutino 911 - 2023-2024'!G43+'Vespertino 911 - 2023-2024 '!G43</f>
        <v>26</v>
      </c>
      <c r="H43" s="23">
        <f t="shared" si="3"/>
        <v>53</v>
      </c>
      <c r="I43" s="23">
        <f>'Matutino 911 - 2023-2024'!I43+'Vespertino 911 - 2023-2024 '!I43</f>
        <v>2</v>
      </c>
      <c r="J43" s="23">
        <f>'Matutino 911 - 2023-2024'!J43+'Vespertino 911 - 2023-2024 '!J43</f>
        <v>0</v>
      </c>
      <c r="K43" s="23">
        <f t="shared" si="4"/>
        <v>2</v>
      </c>
      <c r="L43" s="23">
        <f>'Matutino 911 - 2023-2024'!L43+'Vespertino 911 - 2023-2024 '!L43</f>
        <v>0</v>
      </c>
      <c r="M43" s="23">
        <f>'Matutino 911 - 2023-2024'!M43+'Vespertino 911 - 2023-2024 '!M43</f>
        <v>0</v>
      </c>
      <c r="N43" s="23">
        <f t="shared" si="5"/>
        <v>0</v>
      </c>
      <c r="O43" s="23">
        <f>'Matutino 911 - 2023-2024'!O43+'Vespertino 911 - 2023-2024 '!O43</f>
        <v>13</v>
      </c>
      <c r="P43" s="23">
        <f>'Matutino 911 - 2023-2024'!P43+'Vespertino 911 - 2023-2024 '!P43</f>
        <v>6</v>
      </c>
      <c r="Q43" s="23">
        <f t="shared" si="6"/>
        <v>19</v>
      </c>
      <c r="R43" s="23">
        <f>'Matutino 911 - 2023-2024'!R43+'Vespertino 911 - 2023-2024 '!R43</f>
        <v>29</v>
      </c>
      <c r="S43" s="23">
        <f>'Matutino 911 - 2023-2024'!S43+'Vespertino 911 - 2023-2024 '!S43</f>
        <v>26</v>
      </c>
      <c r="T43" s="23">
        <f t="shared" si="7"/>
        <v>55</v>
      </c>
      <c r="U43" s="23">
        <f>'Matutino 911 - 2023-2024'!U43+'Vespertino 911 - 2023-2024 '!U43</f>
        <v>0</v>
      </c>
      <c r="V43" s="23">
        <f>'Matutino 911 - 2023-2024'!V43+'Vespertino 911 - 2023-2024 '!V43</f>
        <v>0</v>
      </c>
      <c r="W43" s="23">
        <f t="shared" si="8"/>
        <v>0</v>
      </c>
      <c r="X43" s="32">
        <f t="shared" si="9"/>
        <v>55</v>
      </c>
      <c r="Y43" s="145">
        <f t="shared" si="0"/>
        <v>55</v>
      </c>
      <c r="Z43" s="34">
        <f>'Matutino 911 - 2023-2024'!Z43+'Vespertino 911 - 2023-2024 '!Z43</f>
        <v>40</v>
      </c>
      <c r="AA43" s="34">
        <v>15</v>
      </c>
      <c r="AB43" s="34">
        <v>7</v>
      </c>
      <c r="AC43" s="45">
        <v>22</v>
      </c>
      <c r="AD43" s="44">
        <f>'Matutino 911 - 2023-2024'!AD43+'Vespertino 911 - 2023-2024 '!AD43</f>
        <v>15</v>
      </c>
      <c r="AE43" s="44">
        <f>'Matutino 911 - 2023-2024'!AE43+'Vespertino 911 - 2023-2024 '!AE43</f>
        <v>7</v>
      </c>
      <c r="AF43" s="45">
        <f t="shared" si="10"/>
        <v>22</v>
      </c>
      <c r="AG43" s="45">
        <f>'Matutino 911 - 2023-2024'!AG43+'Vespertino 911 - 2023-2024 '!AG43</f>
        <v>2</v>
      </c>
      <c r="AH43" s="44">
        <f>'Matutino 911 - 2023-2024'!AH43+'Vespertino 911 - 2023-2024 '!AH43</f>
        <v>8</v>
      </c>
      <c r="AI43" s="44">
        <f>'Matutino 911 - 2023-2024'!AI43+'Vespertino 911 - 2023-2024 '!AI43</f>
        <v>8</v>
      </c>
      <c r="AJ43" s="45">
        <f t="shared" si="11"/>
        <v>16</v>
      </c>
      <c r="AK43" s="45">
        <f>'Matutino 911 - 2023-2024'!AK43+'Vespertino 911 - 2023-2024 '!AK43</f>
        <v>2</v>
      </c>
      <c r="AL43" s="184">
        <f>'Matutino 911 - 2023-2024'!AL43+'Vespertino 911 - 2023-2024 '!B43</f>
        <v>8</v>
      </c>
      <c r="AM43" s="184">
        <f>'Matutino 911 - 2023-2024'!AM43+'Vespertino 911 - 2023-2024 '!C43</f>
        <v>9</v>
      </c>
      <c r="AN43" s="47">
        <f t="shared" si="27"/>
        <v>17</v>
      </c>
      <c r="AO43" s="47">
        <v>0</v>
      </c>
      <c r="AP43" s="474">
        <f>AD43+AH43+AL43</f>
        <v>31</v>
      </c>
      <c r="AQ43" s="474">
        <f t="shared" si="14"/>
        <v>24</v>
      </c>
      <c r="AR43" s="474">
        <f t="shared" si="15"/>
        <v>55</v>
      </c>
      <c r="AS43" s="474">
        <f t="shared" si="16"/>
        <v>4</v>
      </c>
      <c r="AT43" s="44">
        <f t="shared" si="17"/>
        <v>22</v>
      </c>
      <c r="AU43" s="44">
        <f>'Matutino 911 - 2023-2024'!AU43+'Vespertino 911 - 2023-2024 '!AU43</f>
        <v>0</v>
      </c>
      <c r="AV43" s="44">
        <f>'Matutino 911 - 2023-2024'!AV43+'Vespertino 911 - 2023-2024 '!AV43</f>
        <v>0</v>
      </c>
      <c r="AW43" s="45">
        <f t="shared" si="18"/>
        <v>0</v>
      </c>
      <c r="AX43" s="44">
        <f>'Matutino 911 - 2023-2024'!BA43+'Vespertino 911 - 2023-2024 '!AU43</f>
        <v>8</v>
      </c>
      <c r="AY43" s="44">
        <f>'Matutino 911 - 2023-2024'!BB43+'Vespertino 911 - 2023-2024 '!AV43</f>
        <v>9</v>
      </c>
      <c r="AZ43" s="44">
        <f t="shared" si="19"/>
        <v>17</v>
      </c>
      <c r="BA43" s="49">
        <f t="shared" si="20"/>
        <v>17</v>
      </c>
      <c r="BB43" s="44">
        <f>'Matutino 911 - 2023-2024'!BE43+'Vespertino 911 - 2023-2024 '!BE43</f>
        <v>0</v>
      </c>
      <c r="BC43" s="44">
        <f>'Matutino 911 - 2023-2024'!BF43+'Vespertino 911 - 2023-2024 '!BF43</f>
        <v>2</v>
      </c>
      <c r="BD43" s="45">
        <f t="shared" si="28"/>
        <v>2</v>
      </c>
      <c r="BE43" s="44">
        <f>'Matutino 911 - 2023-2024'!BH43</f>
        <v>4</v>
      </c>
      <c r="BF43" s="44">
        <f>'Matutino 911 - 2023-2024'!BI43</f>
        <v>1</v>
      </c>
      <c r="BG43" s="45">
        <f t="shared" si="22"/>
        <v>5</v>
      </c>
      <c r="BH43" s="44">
        <f t="shared" si="23"/>
        <v>16</v>
      </c>
      <c r="BI43" s="44">
        <f t="shared" si="24"/>
        <v>17</v>
      </c>
      <c r="BJ43" s="45">
        <f t="shared" si="25"/>
        <v>33</v>
      </c>
      <c r="BK43" s="48">
        <f t="shared" si="26"/>
        <v>33</v>
      </c>
    </row>
    <row r="44" spans="1:63" ht="12.75" customHeight="1" x14ac:dyDescent="0.25">
      <c r="A44" s="3" t="s">
        <v>38</v>
      </c>
      <c r="B44" s="23">
        <f>'Matutino 911 - 2023-2024'!B44+'Vespertino 911 - 2023-2024 '!B44</f>
        <v>20</v>
      </c>
      <c r="C44" s="23">
        <f>'Matutino 911 - 2023-2024'!C44+'Vespertino 911 - 2023-2024 '!C44</f>
        <v>19</v>
      </c>
      <c r="D44" s="23">
        <f t="shared" si="2"/>
        <v>39</v>
      </c>
      <c r="E44" s="23">
        <f>'Matutino 911 - 2023-2024'!E44+'Vespertino 911 - 2023-2024 '!E44</f>
        <v>46</v>
      </c>
      <c r="F44" s="23">
        <f>'Matutino 911 - 2023-2024'!F44+'Vespertino 911 - 2023-2024 '!F44</f>
        <v>20</v>
      </c>
      <c r="G44" s="23">
        <f>'Matutino 911 - 2023-2024'!G44+'Vespertino 911 - 2023-2024 '!G44</f>
        <v>19</v>
      </c>
      <c r="H44" s="23">
        <f t="shared" si="3"/>
        <v>39</v>
      </c>
      <c r="I44" s="23">
        <f>'Matutino 911 - 2023-2024'!I44+'Vespertino 911 - 2023-2024 '!I44</f>
        <v>6</v>
      </c>
      <c r="J44" s="23">
        <f>'Matutino 911 - 2023-2024'!J44+'Vespertino 911 - 2023-2024 '!J44</f>
        <v>1</v>
      </c>
      <c r="K44" s="23">
        <f t="shared" si="4"/>
        <v>7</v>
      </c>
      <c r="L44" s="23">
        <f>'Matutino 911 - 2023-2024'!L44+'Vespertino 911 - 2023-2024 '!L44</f>
        <v>3</v>
      </c>
      <c r="M44" s="23">
        <f>'Matutino 911 - 2023-2024'!M44+'Vespertino 911 - 2023-2024 '!M44</f>
        <v>0</v>
      </c>
      <c r="N44" s="23">
        <f t="shared" si="5"/>
        <v>3</v>
      </c>
      <c r="O44" s="23">
        <f>'Matutino 911 - 2023-2024'!O44+'Vespertino 911 - 2023-2024 '!O44</f>
        <v>3</v>
      </c>
      <c r="P44" s="23">
        <f>'Matutino 911 - 2023-2024'!P44+'Vespertino 911 - 2023-2024 '!P44</f>
        <v>2</v>
      </c>
      <c r="Q44" s="23">
        <f t="shared" si="6"/>
        <v>5</v>
      </c>
      <c r="R44" s="23">
        <f>'Matutino 911 - 2023-2024'!R44+'Vespertino 911 - 2023-2024 '!R44</f>
        <v>20</v>
      </c>
      <c r="S44" s="23">
        <f>'Matutino 911 - 2023-2024'!S44+'Vespertino 911 - 2023-2024 '!S44</f>
        <v>19</v>
      </c>
      <c r="T44" s="23">
        <f t="shared" si="7"/>
        <v>39</v>
      </c>
      <c r="U44" s="23">
        <f>'Matutino 911 - 2023-2024'!U44+'Vespertino 911 - 2023-2024 '!U44</f>
        <v>0</v>
      </c>
      <c r="V44" s="23">
        <f>'Matutino 911 - 2023-2024'!V44+'Vespertino 911 - 2023-2024 '!V44</f>
        <v>0</v>
      </c>
      <c r="W44" s="23">
        <f t="shared" si="8"/>
        <v>0</v>
      </c>
      <c r="X44" s="32">
        <f t="shared" si="9"/>
        <v>39</v>
      </c>
      <c r="Y44" s="145">
        <f t="shared" si="0"/>
        <v>39</v>
      </c>
      <c r="Z44" s="34">
        <f>'Matutino 911 - 2023-2024'!Z44+'Vespertino 911 - 2023-2024 '!Z44</f>
        <v>20</v>
      </c>
      <c r="AA44" s="34">
        <v>10</v>
      </c>
      <c r="AB44" s="34">
        <v>8</v>
      </c>
      <c r="AC44" s="45">
        <v>18</v>
      </c>
      <c r="AD44" s="44">
        <f>'Matutino 911 - 2023-2024'!AD44+'Vespertino 911 - 2023-2024 '!AD44</f>
        <v>10</v>
      </c>
      <c r="AE44" s="44">
        <f>'Matutino 911 - 2023-2024'!AE44+'Vespertino 911 - 2023-2024 '!AE44</f>
        <v>8</v>
      </c>
      <c r="AF44" s="45">
        <f t="shared" si="10"/>
        <v>18</v>
      </c>
      <c r="AG44" s="45">
        <f>'Matutino 911 - 2023-2024'!AG44+'Vespertino 911 - 2023-2024 '!AG44</f>
        <v>2</v>
      </c>
      <c r="AH44" s="44">
        <f>'Matutino 911 - 2023-2024'!AH44+'Vespertino 911 - 2023-2024 '!AH44</f>
        <v>8</v>
      </c>
      <c r="AI44" s="44">
        <f>'Matutino 911 - 2023-2024'!AI44+'Vespertino 911 - 2023-2024 '!AI44</f>
        <v>9</v>
      </c>
      <c r="AJ44" s="45">
        <f t="shared" si="11"/>
        <v>17</v>
      </c>
      <c r="AK44" s="45">
        <f>'Matutino 911 - 2023-2024'!AK44+'Vespertino 911 - 2023-2024 '!AK44</f>
        <v>2</v>
      </c>
      <c r="AL44" s="184">
        <f>'Matutino 911 - 2023-2024'!AL44+'Vespertino 911 - 2023-2024 '!B44</f>
        <v>4</v>
      </c>
      <c r="AM44" s="184">
        <f>'Matutino 911 - 2023-2024'!AM44+'Vespertino 911 - 2023-2024 '!C44</f>
        <v>7</v>
      </c>
      <c r="AN44" s="47">
        <f t="shared" si="27"/>
        <v>11</v>
      </c>
      <c r="AO44" s="47">
        <v>0</v>
      </c>
      <c r="AP44" s="474">
        <f t="shared" si="13"/>
        <v>22</v>
      </c>
      <c r="AQ44" s="474">
        <f t="shared" si="14"/>
        <v>24</v>
      </c>
      <c r="AR44" s="474">
        <f t="shared" si="15"/>
        <v>46</v>
      </c>
      <c r="AS44" s="474">
        <f t="shared" si="16"/>
        <v>4</v>
      </c>
      <c r="AT44" s="44">
        <f t="shared" si="17"/>
        <v>18</v>
      </c>
      <c r="AU44" s="44">
        <f>'Matutino 911 - 2023-2024'!AU44+'Vespertino 911 - 2023-2024 '!AU44</f>
        <v>0</v>
      </c>
      <c r="AV44" s="44">
        <f>'Matutino 911 - 2023-2024'!AV44+'Vespertino 911 - 2023-2024 '!AV44</f>
        <v>0</v>
      </c>
      <c r="AW44" s="45">
        <f t="shared" si="18"/>
        <v>0</v>
      </c>
      <c r="AX44" s="44">
        <f>'Matutino 911 - 2023-2024'!BA44+'Vespertino 911 - 2023-2024 '!AU44</f>
        <v>4</v>
      </c>
      <c r="AY44" s="44">
        <f>'Matutino 911 - 2023-2024'!BB44+'Vespertino 911 - 2023-2024 '!AV44</f>
        <v>7</v>
      </c>
      <c r="AZ44" s="44">
        <f t="shared" si="19"/>
        <v>11</v>
      </c>
      <c r="BA44" s="49">
        <f t="shared" si="20"/>
        <v>11</v>
      </c>
      <c r="BB44" s="44">
        <f>'Matutino 911 - 2023-2024'!BE44+'Vespertino 911 - 2023-2024 '!BE44</f>
        <v>0</v>
      </c>
      <c r="BC44" s="44">
        <f>'Matutino 911 - 2023-2024'!BF44+'Vespertino 911 - 2023-2024 '!BF44</f>
        <v>0</v>
      </c>
      <c r="BD44" s="45">
        <f t="shared" si="28"/>
        <v>0</v>
      </c>
      <c r="BE44" s="44">
        <f>'Matutino 911 - 2023-2024'!BH44</f>
        <v>3</v>
      </c>
      <c r="BF44" s="44">
        <f>'Matutino 911 - 2023-2024'!BI44</f>
        <v>2</v>
      </c>
      <c r="BG44" s="45">
        <f t="shared" si="22"/>
        <v>5</v>
      </c>
      <c r="BH44" s="44">
        <f t="shared" si="23"/>
        <v>12</v>
      </c>
      <c r="BI44" s="44">
        <f t="shared" si="24"/>
        <v>16</v>
      </c>
      <c r="BJ44" s="45">
        <f t="shared" si="25"/>
        <v>28</v>
      </c>
      <c r="BK44" s="48">
        <f t="shared" si="26"/>
        <v>28</v>
      </c>
    </row>
    <row r="45" spans="1:63" s="60" customFormat="1" ht="12.75" customHeight="1" x14ac:dyDescent="0.25">
      <c r="A45" s="56" t="s">
        <v>39</v>
      </c>
      <c r="B45" s="23">
        <f>'Matutino 911 - 2023-2024'!B45+'Vespertino 911 - 2023-2024 '!B45</f>
        <v>37</v>
      </c>
      <c r="C45" s="23">
        <f>'Matutino 911 - 2023-2024'!C45+'Vespertino 911 - 2023-2024 '!C45</f>
        <v>62</v>
      </c>
      <c r="D45" s="23">
        <f t="shared" si="2"/>
        <v>99</v>
      </c>
      <c r="E45" s="23">
        <f>'Matutino 911 - 2023-2024'!E45+'Vespertino 911 - 2023-2024 '!E45</f>
        <v>99</v>
      </c>
      <c r="F45" s="23">
        <f>'Matutino 911 - 2023-2024'!F45+'Vespertino 911 - 2023-2024 '!F45</f>
        <v>36</v>
      </c>
      <c r="G45" s="23">
        <f>'Matutino 911 - 2023-2024'!G45+'Vespertino 911 - 2023-2024 '!G45</f>
        <v>60</v>
      </c>
      <c r="H45" s="23">
        <f t="shared" si="3"/>
        <v>96</v>
      </c>
      <c r="I45" s="23">
        <f>'Matutino 911 - 2023-2024'!I45+'Vespertino 911 - 2023-2024 '!I45</f>
        <v>1</v>
      </c>
      <c r="J45" s="23">
        <f>'Matutino 911 - 2023-2024'!J45+'Vespertino 911 - 2023-2024 '!J45</f>
        <v>2</v>
      </c>
      <c r="K45" s="23">
        <f t="shared" si="4"/>
        <v>3</v>
      </c>
      <c r="L45" s="23">
        <f>'Matutino 911 - 2023-2024'!L45+'Vespertino 911 - 2023-2024 '!L45</f>
        <v>0</v>
      </c>
      <c r="M45" s="23">
        <f>'Matutino 911 - 2023-2024'!M45+'Vespertino 911 - 2023-2024 '!M45</f>
        <v>1</v>
      </c>
      <c r="N45" s="23">
        <f t="shared" si="5"/>
        <v>1</v>
      </c>
      <c r="O45" s="23">
        <f>'Matutino 911 - 2023-2024'!O45+'Vespertino 911 - 2023-2024 '!O45</f>
        <v>6</v>
      </c>
      <c r="P45" s="23">
        <f>'Matutino 911 - 2023-2024'!P45+'Vespertino 911 - 2023-2024 '!P45</f>
        <v>12</v>
      </c>
      <c r="Q45" s="23">
        <f t="shared" si="6"/>
        <v>18</v>
      </c>
      <c r="R45" s="23">
        <f>'Matutino 911 - 2023-2024'!R45+'Vespertino 911 - 2023-2024 '!R45</f>
        <v>37</v>
      </c>
      <c r="S45" s="23">
        <f>'Matutino 911 - 2023-2024'!S45+'Vespertino 911 - 2023-2024 '!S45</f>
        <v>62</v>
      </c>
      <c r="T45" s="23">
        <f t="shared" si="7"/>
        <v>99</v>
      </c>
      <c r="U45" s="23">
        <f>'Matutino 911 - 2023-2024'!U45+'Vespertino 911 - 2023-2024 '!U45</f>
        <v>0</v>
      </c>
      <c r="V45" s="23">
        <f>'Matutino 911 - 2023-2024'!V45+'Vespertino 911 - 2023-2024 '!V45</f>
        <v>0</v>
      </c>
      <c r="W45" s="23">
        <f t="shared" si="8"/>
        <v>0</v>
      </c>
      <c r="X45" s="32">
        <f t="shared" si="9"/>
        <v>99</v>
      </c>
      <c r="Y45" s="145">
        <f t="shared" si="0"/>
        <v>99</v>
      </c>
      <c r="Z45" s="34">
        <f>'Matutino 911 - 2023-2024'!Z45+'Vespertino 911 - 2023-2024 '!Z45</f>
        <v>28</v>
      </c>
      <c r="AA45" s="34">
        <v>10</v>
      </c>
      <c r="AB45" s="34">
        <v>18</v>
      </c>
      <c r="AC45" s="45">
        <v>28</v>
      </c>
      <c r="AD45" s="44">
        <f>'Matutino 911 - 2023-2024'!AD45+'Vespertino 911 - 2023-2024 '!AD45</f>
        <v>10</v>
      </c>
      <c r="AE45" s="44">
        <f>'Matutino 911 - 2023-2024'!AE45+'Vespertino 911 - 2023-2024 '!AE45</f>
        <v>18</v>
      </c>
      <c r="AF45" s="45">
        <f t="shared" si="10"/>
        <v>28</v>
      </c>
      <c r="AG45" s="45">
        <f>'Matutino 911 - 2023-2024'!AG45+'Vespertino 911 - 2023-2024 '!AG45</f>
        <v>2</v>
      </c>
      <c r="AH45" s="44">
        <f>'Matutino 911 - 2023-2024'!AH45+'Vespertino 911 - 2023-2024 '!AH45</f>
        <v>18</v>
      </c>
      <c r="AI45" s="44">
        <f>'Matutino 911 - 2023-2024'!AI45+'Vespertino 911 - 2023-2024 '!AI45</f>
        <v>22</v>
      </c>
      <c r="AJ45" s="45">
        <f t="shared" si="11"/>
        <v>40</v>
      </c>
      <c r="AK45" s="45">
        <f>'Matutino 911 - 2023-2024'!AK45+'Vespertino 911 - 2023-2024 '!AK45</f>
        <v>2</v>
      </c>
      <c r="AL45" s="184">
        <f>'Matutino 911 - 2023-2024'!AL45+'Vespertino 911 - 2023-2024 '!B45</f>
        <v>11</v>
      </c>
      <c r="AM45" s="184">
        <f>'Matutino 911 - 2023-2024'!AM45+'Vespertino 911 - 2023-2024 '!C45</f>
        <v>27</v>
      </c>
      <c r="AN45" s="47">
        <f t="shared" si="27"/>
        <v>38</v>
      </c>
      <c r="AO45" s="47">
        <v>0</v>
      </c>
      <c r="AP45" s="474">
        <f t="shared" si="13"/>
        <v>39</v>
      </c>
      <c r="AQ45" s="474">
        <f t="shared" si="14"/>
        <v>67</v>
      </c>
      <c r="AR45" s="474">
        <f t="shared" si="15"/>
        <v>106</v>
      </c>
      <c r="AS45" s="474">
        <f t="shared" si="16"/>
        <v>4</v>
      </c>
      <c r="AT45" s="44">
        <f t="shared" si="17"/>
        <v>28</v>
      </c>
      <c r="AU45" s="44">
        <f>'Matutino 911 - 2023-2024'!AU45+'Vespertino 911 - 2023-2024 '!AU45</f>
        <v>0</v>
      </c>
      <c r="AV45" s="44">
        <f>'Matutino 911 - 2023-2024'!AV45+'Vespertino 911 - 2023-2024 '!AV45</f>
        <v>0</v>
      </c>
      <c r="AW45" s="45">
        <f t="shared" si="18"/>
        <v>0</v>
      </c>
      <c r="AX45" s="44">
        <f>'Matutino 911 - 2023-2024'!BA45+'Vespertino 911 - 2023-2024 '!AU45</f>
        <v>11</v>
      </c>
      <c r="AY45" s="44">
        <f>'Matutino 911 - 2023-2024'!BB45+'Vespertino 911 - 2023-2024 '!AV45</f>
        <v>27</v>
      </c>
      <c r="AZ45" s="44">
        <f t="shared" si="19"/>
        <v>38</v>
      </c>
      <c r="BA45" s="49">
        <f t="shared" si="20"/>
        <v>38</v>
      </c>
      <c r="BB45" s="44">
        <f>'Matutino 911 - 2023-2024'!BE45+'Vespertino 911 - 2023-2024 '!BE45</f>
        <v>0</v>
      </c>
      <c r="BC45" s="44">
        <f>'Matutino 911 - 2023-2024'!BF45+'Vespertino 911 - 2023-2024 '!BF45</f>
        <v>0</v>
      </c>
      <c r="BD45" s="45">
        <f t="shared" si="28"/>
        <v>0</v>
      </c>
      <c r="BE45" s="44">
        <f>'Matutino 911 - 2023-2024'!BH45</f>
        <v>3</v>
      </c>
      <c r="BF45" s="44">
        <f>'Matutino 911 - 2023-2024'!BI45</f>
        <v>2</v>
      </c>
      <c r="BG45" s="45">
        <f t="shared" si="22"/>
        <v>5</v>
      </c>
      <c r="BH45" s="44">
        <f t="shared" si="23"/>
        <v>29</v>
      </c>
      <c r="BI45" s="44">
        <f t="shared" si="24"/>
        <v>49</v>
      </c>
      <c r="BJ45" s="45">
        <f t="shared" si="25"/>
        <v>78</v>
      </c>
      <c r="BK45" s="48">
        <f t="shared" si="26"/>
        <v>78</v>
      </c>
    </row>
    <row r="46" spans="1:63" ht="12.75" customHeight="1" x14ac:dyDescent="0.25">
      <c r="A46" s="3" t="s">
        <v>40</v>
      </c>
      <c r="B46" s="23">
        <f>'Matutino 911 - 2023-2024'!B46+'Vespertino 911 - 2023-2024 '!B46</f>
        <v>51</v>
      </c>
      <c r="C46" s="23">
        <f>'Matutino 911 - 2023-2024'!C46+'Vespertino 911 - 2023-2024 '!C46</f>
        <v>45</v>
      </c>
      <c r="D46" s="23">
        <f t="shared" si="2"/>
        <v>96</v>
      </c>
      <c r="E46" s="23">
        <f>'Matutino 911 - 2023-2024'!E46+'Vespertino 911 - 2023-2024 '!E46</f>
        <v>96</v>
      </c>
      <c r="F46" s="23">
        <f>'Matutino 911 - 2023-2024'!F46+'Vespertino 911 - 2023-2024 '!F46</f>
        <v>41</v>
      </c>
      <c r="G46" s="23">
        <f>'Matutino 911 - 2023-2024'!G46+'Vespertino 911 - 2023-2024 '!G46</f>
        <v>40</v>
      </c>
      <c r="H46" s="23">
        <f t="shared" si="3"/>
        <v>81</v>
      </c>
      <c r="I46" s="23">
        <f>'Matutino 911 - 2023-2024'!I46+'Vespertino 911 - 2023-2024 '!I46</f>
        <v>10</v>
      </c>
      <c r="J46" s="23">
        <f>'Matutino 911 - 2023-2024'!J46+'Vespertino 911 - 2023-2024 '!J46</f>
        <v>5</v>
      </c>
      <c r="K46" s="23">
        <f t="shared" si="4"/>
        <v>15</v>
      </c>
      <c r="L46" s="23">
        <f>'Matutino 911 - 2023-2024'!L46+'Vespertino 911 - 2023-2024 '!L46</f>
        <v>6</v>
      </c>
      <c r="M46" s="23">
        <f>'Matutino 911 - 2023-2024'!M46+'Vespertino 911 - 2023-2024 '!M46</f>
        <v>3</v>
      </c>
      <c r="N46" s="23">
        <f t="shared" si="5"/>
        <v>9</v>
      </c>
      <c r="O46" s="23">
        <f>'Matutino 911 - 2023-2024'!O46+'Vespertino 911 - 2023-2024 '!O46</f>
        <v>14</v>
      </c>
      <c r="P46" s="23">
        <f>'Matutino 911 - 2023-2024'!P46+'Vespertino 911 - 2023-2024 '!P46</f>
        <v>18</v>
      </c>
      <c r="Q46" s="23">
        <f t="shared" si="6"/>
        <v>32</v>
      </c>
      <c r="R46" s="23">
        <f>'Matutino 911 - 2023-2024'!R46+'Vespertino 911 - 2023-2024 '!R46</f>
        <v>51</v>
      </c>
      <c r="S46" s="23">
        <f>'Matutino 911 - 2023-2024'!S46+'Vespertino 911 - 2023-2024 '!S46</f>
        <v>45</v>
      </c>
      <c r="T46" s="23">
        <f t="shared" si="7"/>
        <v>96</v>
      </c>
      <c r="U46" s="23">
        <f>'Matutino 911 - 2023-2024'!U46+'Vespertino 911 - 2023-2024 '!U46</f>
        <v>0</v>
      </c>
      <c r="V46" s="23">
        <f>'Matutino 911 - 2023-2024'!V46+'Vespertino 911 - 2023-2024 '!V46</f>
        <v>0</v>
      </c>
      <c r="W46" s="23">
        <f t="shared" si="8"/>
        <v>0</v>
      </c>
      <c r="X46" s="32">
        <f t="shared" si="9"/>
        <v>96</v>
      </c>
      <c r="Y46" s="145">
        <f t="shared" si="0"/>
        <v>96</v>
      </c>
      <c r="Z46" s="34">
        <f>'Matutino 911 - 2023-2024'!Z46+'Vespertino 911 - 2023-2024 '!Z46</f>
        <v>40</v>
      </c>
      <c r="AA46" s="34">
        <v>22</v>
      </c>
      <c r="AB46" s="34">
        <v>23</v>
      </c>
      <c r="AC46" s="45">
        <v>45</v>
      </c>
      <c r="AD46" s="44">
        <f>'Matutino 911 - 2023-2024'!AD46+'Vespertino 911 - 2023-2024 '!AD46</f>
        <v>22</v>
      </c>
      <c r="AE46" s="44">
        <f>'Matutino 911 - 2023-2024'!AE46+'Vespertino 911 - 2023-2024 '!AE46</f>
        <v>23</v>
      </c>
      <c r="AF46" s="45">
        <f t="shared" si="10"/>
        <v>45</v>
      </c>
      <c r="AG46" s="45">
        <f>'Matutino 911 - 2023-2024'!AG46+'Vespertino 911 - 2023-2024 '!AG46</f>
        <v>2</v>
      </c>
      <c r="AH46" s="44">
        <f>'Matutino 911 - 2023-2024'!AH46+'Vespertino 911 - 2023-2024 '!AH46</f>
        <v>15</v>
      </c>
      <c r="AI46" s="44">
        <f>'Matutino 911 - 2023-2024'!AI46+'Vespertino 911 - 2023-2024 '!AI46</f>
        <v>11</v>
      </c>
      <c r="AJ46" s="45">
        <f t="shared" si="11"/>
        <v>26</v>
      </c>
      <c r="AK46" s="45">
        <f>'Matutino 911 - 2023-2024'!AK46+'Vespertino 911 - 2023-2024 '!AK46</f>
        <v>2</v>
      </c>
      <c r="AL46" s="184">
        <f>'Matutino 911 - 2023-2024'!AL46+'Vespertino 911 - 2023-2024 '!B46</f>
        <v>22</v>
      </c>
      <c r="AM46" s="184">
        <f>'Matutino 911 - 2023-2024'!AM46+'Vespertino 911 - 2023-2024 '!C46</f>
        <v>15</v>
      </c>
      <c r="AN46" s="47">
        <f t="shared" si="27"/>
        <v>37</v>
      </c>
      <c r="AO46" s="47">
        <v>0</v>
      </c>
      <c r="AP46" s="474">
        <f t="shared" si="13"/>
        <v>59</v>
      </c>
      <c r="AQ46" s="474">
        <f t="shared" si="14"/>
        <v>49</v>
      </c>
      <c r="AR46" s="474">
        <f t="shared" si="15"/>
        <v>108</v>
      </c>
      <c r="AS46" s="474">
        <f t="shared" si="16"/>
        <v>4</v>
      </c>
      <c r="AT46" s="44">
        <f t="shared" si="17"/>
        <v>45</v>
      </c>
      <c r="AU46" s="44">
        <f>'Matutino 911 - 2023-2024'!AU46+'Vespertino 911 - 2023-2024 '!AU46</f>
        <v>0</v>
      </c>
      <c r="AV46" s="44">
        <f>'Matutino 911 - 2023-2024'!AV46+'Vespertino 911 - 2023-2024 '!AV46</f>
        <v>0</v>
      </c>
      <c r="AW46" s="45">
        <f t="shared" si="18"/>
        <v>0</v>
      </c>
      <c r="AX46" s="44">
        <f>'Matutino 911 - 2023-2024'!BA46+'Vespertino 911 - 2023-2024 '!AU46</f>
        <v>22</v>
      </c>
      <c r="AY46" s="44">
        <f>'Matutino 911 - 2023-2024'!BB46+'Vespertino 911 - 2023-2024 '!AV46</f>
        <v>15</v>
      </c>
      <c r="AZ46" s="44">
        <f t="shared" si="19"/>
        <v>37</v>
      </c>
      <c r="BA46" s="49">
        <f t="shared" si="20"/>
        <v>37</v>
      </c>
      <c r="BB46" s="44">
        <f>'Matutino 911 - 2023-2024'!BE46+'Vespertino 911 - 2023-2024 '!BE46</f>
        <v>0</v>
      </c>
      <c r="BC46" s="44">
        <f>'Matutino 911 - 2023-2024'!BF46+'Vespertino 911 - 2023-2024 '!BF46</f>
        <v>0</v>
      </c>
      <c r="BD46" s="45">
        <f t="shared" si="28"/>
        <v>0</v>
      </c>
      <c r="BE46" s="44">
        <f>'Matutino 911 - 2023-2024'!BH46</f>
        <v>5</v>
      </c>
      <c r="BF46" s="44">
        <f>'Matutino 911 - 2023-2024'!BI46</f>
        <v>0</v>
      </c>
      <c r="BG46" s="45">
        <f t="shared" si="22"/>
        <v>5</v>
      </c>
      <c r="BH46" s="44">
        <f t="shared" si="23"/>
        <v>37</v>
      </c>
      <c r="BI46" s="44">
        <f t="shared" si="24"/>
        <v>26</v>
      </c>
      <c r="BJ46" s="45">
        <f t="shared" si="25"/>
        <v>63</v>
      </c>
      <c r="BK46" s="48">
        <f t="shared" si="26"/>
        <v>63</v>
      </c>
    </row>
    <row r="47" spans="1:63" ht="12.75" customHeight="1" x14ac:dyDescent="0.25">
      <c r="A47" s="3" t="s">
        <v>41</v>
      </c>
      <c r="B47" s="23">
        <f>'Matutino 911 - 2023-2024'!B47+'Vespertino 911 - 2023-2024 '!B47</f>
        <v>56</v>
      </c>
      <c r="C47" s="23">
        <f>'Matutino 911 - 2023-2024'!C47+'Vespertino 911 - 2023-2024 '!C47</f>
        <v>56</v>
      </c>
      <c r="D47" s="23">
        <f t="shared" si="2"/>
        <v>112</v>
      </c>
      <c r="E47" s="23">
        <f>'Matutino 911 - 2023-2024'!E47+'Vespertino 911 - 2023-2024 '!E47</f>
        <v>112</v>
      </c>
      <c r="F47" s="23">
        <f>'Matutino 911 - 2023-2024'!F47+'Vespertino 911 - 2023-2024 '!F47</f>
        <v>51</v>
      </c>
      <c r="G47" s="23">
        <f>'Matutino 911 - 2023-2024'!G47+'Vespertino 911 - 2023-2024 '!G47</f>
        <v>54</v>
      </c>
      <c r="H47" s="23">
        <f t="shared" si="3"/>
        <v>105</v>
      </c>
      <c r="I47" s="23">
        <f>'Matutino 911 - 2023-2024'!I47+'Vespertino 911 - 2023-2024 '!I47</f>
        <v>5</v>
      </c>
      <c r="J47" s="23">
        <f>'Matutino 911 - 2023-2024'!J47+'Vespertino 911 - 2023-2024 '!J47</f>
        <v>2</v>
      </c>
      <c r="K47" s="23">
        <f t="shared" si="4"/>
        <v>7</v>
      </c>
      <c r="L47" s="23">
        <f>'Matutino 911 - 2023-2024'!L47+'Vespertino 911 - 2023-2024 '!L47</f>
        <v>4</v>
      </c>
      <c r="M47" s="23">
        <f>'Matutino 911 - 2023-2024'!M47+'Vespertino 911 - 2023-2024 '!M47</f>
        <v>0</v>
      </c>
      <c r="N47" s="23">
        <f t="shared" si="5"/>
        <v>4</v>
      </c>
      <c r="O47" s="23">
        <f>'Matutino 911 - 2023-2024'!O47+'Vespertino 911 - 2023-2024 '!O47</f>
        <v>11</v>
      </c>
      <c r="P47" s="23">
        <f>'Matutino 911 - 2023-2024'!P47+'Vespertino 911 - 2023-2024 '!P47</f>
        <v>9</v>
      </c>
      <c r="Q47" s="23">
        <f t="shared" si="6"/>
        <v>20</v>
      </c>
      <c r="R47" s="23">
        <f>'Matutino 911 - 2023-2024'!R47+'Vespertino 911 - 2023-2024 '!R47</f>
        <v>56</v>
      </c>
      <c r="S47" s="23">
        <f>'Matutino 911 - 2023-2024'!S47+'Vespertino 911 - 2023-2024 '!S47</f>
        <v>56</v>
      </c>
      <c r="T47" s="23">
        <f t="shared" si="7"/>
        <v>112</v>
      </c>
      <c r="U47" s="23">
        <f>'Matutino 911 - 2023-2024'!U47+'Vespertino 911 - 2023-2024 '!U47</f>
        <v>0</v>
      </c>
      <c r="V47" s="23">
        <f>'Matutino 911 - 2023-2024'!V47+'Vespertino 911 - 2023-2024 '!V47</f>
        <v>0</v>
      </c>
      <c r="W47" s="23">
        <f t="shared" si="8"/>
        <v>0</v>
      </c>
      <c r="X47" s="32">
        <f t="shared" si="9"/>
        <v>112</v>
      </c>
      <c r="Y47" s="145">
        <f t="shared" si="0"/>
        <v>112</v>
      </c>
      <c r="Z47" s="34">
        <f>'Matutino 911 - 2023-2024'!Z47+'Vespertino 911 - 2023-2024 '!Z47</f>
        <v>50</v>
      </c>
      <c r="AA47" s="34">
        <v>26</v>
      </c>
      <c r="AB47" s="34">
        <v>24</v>
      </c>
      <c r="AC47" s="45">
        <v>50</v>
      </c>
      <c r="AD47" s="44">
        <f>'Matutino 911 - 2023-2024'!AD47+'Vespertino 911 - 2023-2024 '!AD47</f>
        <v>26</v>
      </c>
      <c r="AE47" s="44">
        <f>'Matutino 911 - 2023-2024'!AE47+'Vespertino 911 - 2023-2024 '!AE47</f>
        <v>20</v>
      </c>
      <c r="AF47" s="45">
        <f t="shared" si="10"/>
        <v>46</v>
      </c>
      <c r="AG47" s="45">
        <f>'Matutino 911 - 2023-2024'!AG47+'Vespertino 911 - 2023-2024 '!AG47</f>
        <v>2</v>
      </c>
      <c r="AH47" s="44">
        <f>'Matutino 911 - 2023-2024'!AH47+'Vespertino 911 - 2023-2024 '!AH47</f>
        <v>23</v>
      </c>
      <c r="AI47" s="44">
        <f>'Matutino 911 - 2023-2024'!AI47+'Vespertino 911 - 2023-2024 '!AI47</f>
        <v>26</v>
      </c>
      <c r="AJ47" s="45">
        <f t="shared" si="11"/>
        <v>49</v>
      </c>
      <c r="AK47" s="45">
        <f>'Matutino 911 - 2023-2024'!AK47+'Vespertino 911 - 2023-2024 '!AK47</f>
        <v>2</v>
      </c>
      <c r="AL47" s="184">
        <f>'Matutino 911 - 2023-2024'!AL47+'Vespertino 911 - 2023-2024 '!B47</f>
        <v>22</v>
      </c>
      <c r="AM47" s="184">
        <f>'Matutino 911 - 2023-2024'!AM47+'Vespertino 911 - 2023-2024 '!C47</f>
        <v>17</v>
      </c>
      <c r="AN47" s="47">
        <f t="shared" si="27"/>
        <v>39</v>
      </c>
      <c r="AO47" s="47">
        <v>0</v>
      </c>
      <c r="AP47" s="474">
        <f t="shared" si="13"/>
        <v>71</v>
      </c>
      <c r="AQ47" s="474">
        <f t="shared" si="14"/>
        <v>63</v>
      </c>
      <c r="AR47" s="474">
        <f t="shared" si="15"/>
        <v>134</v>
      </c>
      <c r="AS47" s="474">
        <f t="shared" si="16"/>
        <v>4</v>
      </c>
      <c r="AT47" s="44">
        <f t="shared" si="17"/>
        <v>46</v>
      </c>
      <c r="AU47" s="44">
        <f>'Matutino 911 - 2023-2024'!AU47+'Vespertino 911 - 2023-2024 '!AU47</f>
        <v>0</v>
      </c>
      <c r="AV47" s="44">
        <f>'Matutino 911 - 2023-2024'!AV47+'Vespertino 911 - 2023-2024 '!AV47</f>
        <v>0</v>
      </c>
      <c r="AW47" s="45">
        <f t="shared" si="18"/>
        <v>0</v>
      </c>
      <c r="AX47" s="44">
        <f>'Matutino 911 - 2023-2024'!BA47+'Vespertino 911 - 2023-2024 '!AU47</f>
        <v>22</v>
      </c>
      <c r="AY47" s="44">
        <f>'Matutino 911 - 2023-2024'!BB47+'Vespertino 911 - 2023-2024 '!AV47</f>
        <v>17</v>
      </c>
      <c r="AZ47" s="44">
        <f t="shared" si="19"/>
        <v>39</v>
      </c>
      <c r="BA47" s="49">
        <f t="shared" si="20"/>
        <v>39</v>
      </c>
      <c r="BB47" s="44">
        <f>'Matutino 911 - 2023-2024'!BE47+'Vespertino 911 - 2023-2024 '!BE47</f>
        <v>0</v>
      </c>
      <c r="BC47" s="44">
        <f>'Matutino 911 - 2023-2024'!BF47+'Vespertino 911 - 2023-2024 '!BF47</f>
        <v>0</v>
      </c>
      <c r="BD47" s="45">
        <f t="shared" si="28"/>
        <v>0</v>
      </c>
      <c r="BE47" s="44">
        <f>'Matutino 911 - 2023-2024'!BH47</f>
        <v>3</v>
      </c>
      <c r="BF47" s="44">
        <f>'Matutino 911 - 2023-2024'!BI47</f>
        <v>2</v>
      </c>
      <c r="BG47" s="45">
        <f t="shared" si="22"/>
        <v>5</v>
      </c>
      <c r="BH47" s="44">
        <f t="shared" si="23"/>
        <v>45</v>
      </c>
      <c r="BI47" s="44">
        <f t="shared" si="24"/>
        <v>43</v>
      </c>
      <c r="BJ47" s="45">
        <f t="shared" si="25"/>
        <v>88</v>
      </c>
      <c r="BK47" s="48">
        <f t="shared" si="26"/>
        <v>88</v>
      </c>
    </row>
    <row r="48" spans="1:63" ht="12.75" customHeight="1" x14ac:dyDescent="0.25">
      <c r="A48" s="3" t="s">
        <v>42</v>
      </c>
      <c r="B48" s="23">
        <f>'Matutino 911 - 2023-2024'!B48+'Vespertino 911 - 2023-2024 '!B48</f>
        <v>47</v>
      </c>
      <c r="C48" s="23">
        <f>'Matutino 911 - 2023-2024'!C48+'Vespertino 911 - 2023-2024 '!C48</f>
        <v>73</v>
      </c>
      <c r="D48" s="23">
        <f t="shared" si="2"/>
        <v>120</v>
      </c>
      <c r="E48" s="23">
        <f>'Matutino 911 - 2023-2024'!E48+'Vespertino 911 - 2023-2024 '!E48</f>
        <v>120</v>
      </c>
      <c r="F48" s="23">
        <f>'Matutino 911 - 2023-2024'!F48+'Vespertino 911 - 2023-2024 '!F48</f>
        <v>30</v>
      </c>
      <c r="G48" s="23">
        <f>'Matutino 911 - 2023-2024'!G48+'Vespertino 911 - 2023-2024 '!G48</f>
        <v>65</v>
      </c>
      <c r="H48" s="23">
        <f t="shared" si="3"/>
        <v>95</v>
      </c>
      <c r="I48" s="23">
        <f>'Matutino 911 - 2023-2024'!I48+'Vespertino 911 - 2023-2024 '!I48</f>
        <v>17</v>
      </c>
      <c r="J48" s="23">
        <f>'Matutino 911 - 2023-2024'!J48+'Vespertino 911 - 2023-2024 '!J48</f>
        <v>8</v>
      </c>
      <c r="K48" s="23">
        <f t="shared" si="4"/>
        <v>25</v>
      </c>
      <c r="L48" s="23">
        <f>'Matutino 911 - 2023-2024'!L48+'Vespertino 911 - 2023-2024 '!L48</f>
        <v>10</v>
      </c>
      <c r="M48" s="23">
        <f>'Matutino 911 - 2023-2024'!M48+'Vespertino 911 - 2023-2024 '!M48</f>
        <v>4</v>
      </c>
      <c r="N48" s="23">
        <f t="shared" si="5"/>
        <v>14</v>
      </c>
      <c r="O48" s="23">
        <f>'Matutino 911 - 2023-2024'!O48+'Vespertino 911 - 2023-2024 '!O48</f>
        <v>9</v>
      </c>
      <c r="P48" s="23">
        <f>'Matutino 911 - 2023-2024'!P48+'Vespertino 911 - 2023-2024 '!P48</f>
        <v>12</v>
      </c>
      <c r="Q48" s="23">
        <f t="shared" si="6"/>
        <v>21</v>
      </c>
      <c r="R48" s="23">
        <f>'Matutino 911 - 2023-2024'!R48+'Vespertino 911 - 2023-2024 '!R48</f>
        <v>47</v>
      </c>
      <c r="S48" s="23">
        <f>'Matutino 911 - 2023-2024'!S48+'Vespertino 911 - 2023-2024 '!S48</f>
        <v>73</v>
      </c>
      <c r="T48" s="23">
        <f t="shared" si="7"/>
        <v>120</v>
      </c>
      <c r="U48" s="23">
        <f>'Matutino 911 - 2023-2024'!U48+'Vespertino 911 - 2023-2024 '!U48</f>
        <v>0</v>
      </c>
      <c r="V48" s="23">
        <f>'Matutino 911 - 2023-2024'!V48+'Vespertino 911 - 2023-2024 '!V48</f>
        <v>0</v>
      </c>
      <c r="W48" s="23">
        <f t="shared" si="8"/>
        <v>0</v>
      </c>
      <c r="X48" s="32">
        <f t="shared" si="9"/>
        <v>120</v>
      </c>
      <c r="Y48" s="145">
        <f t="shared" si="0"/>
        <v>120</v>
      </c>
      <c r="Z48" s="34">
        <f>'Matutino 911 - 2023-2024'!Z48+'Vespertino 911 - 2023-2024 '!Z48</f>
        <v>57</v>
      </c>
      <c r="AA48" s="34">
        <v>25</v>
      </c>
      <c r="AB48" s="34">
        <v>32</v>
      </c>
      <c r="AC48" s="45">
        <v>57</v>
      </c>
      <c r="AD48" s="44">
        <f>'Matutino 911 - 2023-2024'!AD48+'Vespertino 911 - 2023-2024 '!AD48</f>
        <v>25</v>
      </c>
      <c r="AE48" s="44">
        <f>'Matutino 911 - 2023-2024'!AE48+'Vespertino 911 - 2023-2024 '!AE48</f>
        <v>32</v>
      </c>
      <c r="AF48" s="45">
        <f t="shared" si="10"/>
        <v>57</v>
      </c>
      <c r="AG48" s="45">
        <f>'Matutino 911 - 2023-2024'!AG48+'Vespertino 911 - 2023-2024 '!AG48</f>
        <v>2</v>
      </c>
      <c r="AH48" s="44">
        <f>'Matutino 911 - 2023-2024'!AH48+'Vespertino 911 - 2023-2024 '!AH48</f>
        <v>19</v>
      </c>
      <c r="AI48" s="44">
        <f>'Matutino 911 - 2023-2024'!AI48+'Vespertino 911 - 2023-2024 '!AI48</f>
        <v>36</v>
      </c>
      <c r="AJ48" s="45">
        <f t="shared" si="11"/>
        <v>55</v>
      </c>
      <c r="AK48" s="45">
        <f>'Matutino 911 - 2023-2024'!AK48+'Vespertino 911 - 2023-2024 '!AK48</f>
        <v>2</v>
      </c>
      <c r="AL48" s="184">
        <f>'Matutino 911 - 2023-2024'!AL48+'Vespertino 911 - 2023-2024 '!B48</f>
        <v>13</v>
      </c>
      <c r="AM48" s="184">
        <f>'Matutino 911 - 2023-2024'!AM48+'Vespertino 911 - 2023-2024 '!C48</f>
        <v>30</v>
      </c>
      <c r="AN48" s="47">
        <f t="shared" si="27"/>
        <v>43</v>
      </c>
      <c r="AO48" s="47">
        <v>0</v>
      </c>
      <c r="AP48" s="474">
        <f t="shared" si="13"/>
        <v>57</v>
      </c>
      <c r="AQ48" s="474">
        <f t="shared" si="14"/>
        <v>98</v>
      </c>
      <c r="AR48" s="474">
        <f t="shared" si="15"/>
        <v>155</v>
      </c>
      <c r="AS48" s="474">
        <f t="shared" si="16"/>
        <v>4</v>
      </c>
      <c r="AT48" s="44">
        <f t="shared" si="17"/>
        <v>57</v>
      </c>
      <c r="AU48" s="44">
        <f>'Matutino 911 - 2023-2024'!AU48+'Vespertino 911 - 2023-2024 '!AU48</f>
        <v>2</v>
      </c>
      <c r="AV48" s="44">
        <f>'Matutino 911 - 2023-2024'!AV48+'Vespertino 911 - 2023-2024 '!AV48</f>
        <v>1</v>
      </c>
      <c r="AW48" s="45">
        <f t="shared" si="18"/>
        <v>3</v>
      </c>
      <c r="AX48" s="44">
        <f>'Matutino 911 - 2023-2024'!BA48+'Vespertino 911 - 2023-2024 '!AU48</f>
        <v>13</v>
      </c>
      <c r="AY48" s="44">
        <f>'Matutino 911 - 2023-2024'!BB48+'Vespertino 911 - 2023-2024 '!AV48</f>
        <v>30</v>
      </c>
      <c r="AZ48" s="44">
        <f t="shared" si="19"/>
        <v>43</v>
      </c>
      <c r="BA48" s="49">
        <f t="shared" si="20"/>
        <v>43</v>
      </c>
      <c r="BB48" s="44">
        <f>'Matutino 911 - 2023-2024'!BE48+'Vespertino 911 - 2023-2024 '!BE48</f>
        <v>0</v>
      </c>
      <c r="BC48" s="44">
        <f>'Matutino 911 - 2023-2024'!BF48+'Vespertino 911 - 2023-2024 '!BF48</f>
        <v>0</v>
      </c>
      <c r="BD48" s="45">
        <f t="shared" si="28"/>
        <v>0</v>
      </c>
      <c r="BE48" s="44">
        <f>'Matutino 911 - 2023-2024'!BH48</f>
        <v>3</v>
      </c>
      <c r="BF48" s="44">
        <f>'Matutino 911 - 2023-2024'!BI48</f>
        <v>2</v>
      </c>
      <c r="BG48" s="45">
        <f t="shared" si="22"/>
        <v>5</v>
      </c>
      <c r="BH48" s="44">
        <f t="shared" si="23"/>
        <v>32</v>
      </c>
      <c r="BI48" s="44">
        <f t="shared" si="24"/>
        <v>66</v>
      </c>
      <c r="BJ48" s="45">
        <f t="shared" si="25"/>
        <v>98</v>
      </c>
      <c r="BK48" s="48">
        <f t="shared" si="26"/>
        <v>98</v>
      </c>
    </row>
    <row r="49" spans="1:63" ht="12.75" customHeight="1" x14ac:dyDescent="0.25">
      <c r="A49" s="3" t="s">
        <v>43</v>
      </c>
      <c r="B49" s="23">
        <f>'Matutino 911 - 2023-2024'!B49+'Vespertino 911 - 2023-2024 '!B49</f>
        <v>55</v>
      </c>
      <c r="C49" s="23">
        <f>'Matutino 911 - 2023-2024'!C49+'Vespertino 911 - 2023-2024 '!C49</f>
        <v>64</v>
      </c>
      <c r="D49" s="23">
        <f t="shared" si="2"/>
        <v>119</v>
      </c>
      <c r="E49" s="23">
        <f>'Matutino 911 - 2023-2024'!E49+'Vespertino 911 - 2023-2024 '!E49</f>
        <v>119</v>
      </c>
      <c r="F49" s="23">
        <f>'Matutino 911 - 2023-2024'!F49+'Vespertino 911 - 2023-2024 '!F49</f>
        <v>55</v>
      </c>
      <c r="G49" s="23">
        <f>'Matutino 911 - 2023-2024'!G49+'Vespertino 911 - 2023-2024 '!G49</f>
        <v>64</v>
      </c>
      <c r="H49" s="23">
        <f t="shared" si="3"/>
        <v>119</v>
      </c>
      <c r="I49" s="23">
        <f>'Matutino 911 - 2023-2024'!I49+'Vespertino 911 - 2023-2024 '!I49</f>
        <v>0</v>
      </c>
      <c r="J49" s="23">
        <f>'Matutino 911 - 2023-2024'!J49+'Vespertino 911 - 2023-2024 '!J49</f>
        <v>0</v>
      </c>
      <c r="K49" s="23">
        <f t="shared" si="4"/>
        <v>0</v>
      </c>
      <c r="L49" s="23">
        <f>'Matutino 911 - 2023-2024'!L49+'Vespertino 911 - 2023-2024 '!L49</f>
        <v>0</v>
      </c>
      <c r="M49" s="23">
        <f>'Matutino 911 - 2023-2024'!M49+'Vespertino 911 - 2023-2024 '!M49</f>
        <v>0</v>
      </c>
      <c r="N49" s="23">
        <f t="shared" si="5"/>
        <v>0</v>
      </c>
      <c r="O49" s="23">
        <f>'Matutino 911 - 2023-2024'!O49+'Vespertino 911 - 2023-2024 '!O49</f>
        <v>13</v>
      </c>
      <c r="P49" s="23">
        <f>'Matutino 911 - 2023-2024'!P49+'Vespertino 911 - 2023-2024 '!P49</f>
        <v>16</v>
      </c>
      <c r="Q49" s="23">
        <f t="shared" si="6"/>
        <v>29</v>
      </c>
      <c r="R49" s="23">
        <f>'Matutino 911 - 2023-2024'!R49+'Vespertino 911 - 2023-2024 '!R49</f>
        <v>55</v>
      </c>
      <c r="S49" s="23">
        <f>'Matutino 911 - 2023-2024'!S49+'Vespertino 911 - 2023-2024 '!S49</f>
        <v>64</v>
      </c>
      <c r="T49" s="23">
        <f t="shared" si="7"/>
        <v>119</v>
      </c>
      <c r="U49" s="23">
        <f>'Matutino 911 - 2023-2024'!U49+'Vespertino 911 - 2023-2024 '!U49</f>
        <v>0</v>
      </c>
      <c r="V49" s="23">
        <f>'Matutino 911 - 2023-2024'!V49+'Vespertino 911 - 2023-2024 '!V49</f>
        <v>0</v>
      </c>
      <c r="W49" s="23">
        <f t="shared" si="8"/>
        <v>0</v>
      </c>
      <c r="X49" s="32">
        <f t="shared" si="9"/>
        <v>119</v>
      </c>
      <c r="Y49" s="145">
        <f t="shared" si="0"/>
        <v>119</v>
      </c>
      <c r="Z49" s="34">
        <f>'Matutino 911 - 2023-2024'!Z49+'Vespertino 911 - 2023-2024 '!Z49</f>
        <v>20</v>
      </c>
      <c r="AA49" s="34">
        <v>29</v>
      </c>
      <c r="AB49" s="34">
        <v>23</v>
      </c>
      <c r="AC49" s="45">
        <v>52</v>
      </c>
      <c r="AD49" s="44">
        <f>'Matutino 911 - 2023-2024'!AD49+'Vespertino 911 - 2023-2024 '!AD49</f>
        <v>29</v>
      </c>
      <c r="AE49" s="44">
        <f>'Matutino 911 - 2023-2024'!AE49+'Vespertino 911 - 2023-2024 '!AE49</f>
        <v>23</v>
      </c>
      <c r="AF49" s="45">
        <f t="shared" si="10"/>
        <v>52</v>
      </c>
      <c r="AG49" s="45">
        <f>'Matutino 911 - 2023-2024'!AG49+'Vespertino 911 - 2023-2024 '!AG49</f>
        <v>2</v>
      </c>
      <c r="AH49" s="44">
        <f>'Matutino 911 - 2023-2024'!AH49+'Vespertino 911 - 2023-2024 '!AH49</f>
        <v>32</v>
      </c>
      <c r="AI49" s="44">
        <f>'Matutino 911 - 2023-2024'!AI49+'Vespertino 911 - 2023-2024 '!AI49</f>
        <v>29</v>
      </c>
      <c r="AJ49" s="45">
        <f t="shared" si="11"/>
        <v>61</v>
      </c>
      <c r="AK49" s="45">
        <f>'Matutino 911 - 2023-2024'!AK49+'Vespertino 911 - 2023-2024 '!AK49</f>
        <v>2</v>
      </c>
      <c r="AL49" s="184">
        <f>'Matutino 911 - 2023-2024'!AL49+'Vespertino 911 - 2023-2024 '!B49</f>
        <v>9</v>
      </c>
      <c r="AM49" s="184">
        <f>'Matutino 911 - 2023-2024'!AM49+'Vespertino 911 - 2023-2024 '!C49</f>
        <v>20</v>
      </c>
      <c r="AN49" s="47">
        <f t="shared" si="27"/>
        <v>29</v>
      </c>
      <c r="AO49" s="47">
        <v>0</v>
      </c>
      <c r="AP49" s="474">
        <f t="shared" si="13"/>
        <v>70</v>
      </c>
      <c r="AQ49" s="474">
        <f t="shared" si="14"/>
        <v>72</v>
      </c>
      <c r="AR49" s="474">
        <f t="shared" si="15"/>
        <v>142</v>
      </c>
      <c r="AS49" s="474">
        <f t="shared" si="16"/>
        <v>4</v>
      </c>
      <c r="AT49" s="44">
        <f t="shared" si="17"/>
        <v>52</v>
      </c>
      <c r="AU49" s="44">
        <f>'Matutino 911 - 2023-2024'!AU49+'Vespertino 911 - 2023-2024 '!AU49</f>
        <v>41</v>
      </c>
      <c r="AV49" s="44">
        <f>'Matutino 911 - 2023-2024'!AV49+'Vespertino 911 - 2023-2024 '!AV49</f>
        <v>49</v>
      </c>
      <c r="AW49" s="45">
        <f t="shared" si="18"/>
        <v>90</v>
      </c>
      <c r="AX49" s="44">
        <f>'Matutino 911 - 2023-2024'!BA49+'Vespertino 911 - 2023-2024 '!AU49</f>
        <v>9</v>
      </c>
      <c r="AY49" s="44">
        <f>'Matutino 911 - 2023-2024'!BB49+'Vespertino 911 - 2023-2024 '!AV49</f>
        <v>20</v>
      </c>
      <c r="AZ49" s="44">
        <f t="shared" si="19"/>
        <v>29</v>
      </c>
      <c r="BA49" s="49">
        <f t="shared" si="20"/>
        <v>29</v>
      </c>
      <c r="BB49" s="44">
        <f>'Matutino 911 - 2023-2024'!BE49+'Vespertino 911 - 2023-2024 '!BE49</f>
        <v>0</v>
      </c>
      <c r="BC49" s="44">
        <f>'Matutino 911 - 2023-2024'!BF49+'Vespertino 911 - 2023-2024 '!BF49</f>
        <v>0</v>
      </c>
      <c r="BD49" s="45">
        <f t="shared" si="28"/>
        <v>0</v>
      </c>
      <c r="BE49" s="44">
        <f>'Matutino 911 - 2023-2024'!BH49</f>
        <v>4</v>
      </c>
      <c r="BF49" s="44">
        <f>'Matutino 911 - 2023-2024'!BI49</f>
        <v>1</v>
      </c>
      <c r="BG49" s="45">
        <f t="shared" si="22"/>
        <v>5</v>
      </c>
      <c r="BH49" s="44">
        <f t="shared" si="23"/>
        <v>41</v>
      </c>
      <c r="BI49" s="44">
        <f t="shared" si="24"/>
        <v>49</v>
      </c>
      <c r="BJ49" s="45">
        <f t="shared" si="25"/>
        <v>90</v>
      </c>
      <c r="BK49" s="48">
        <f t="shared" si="26"/>
        <v>90</v>
      </c>
    </row>
    <row r="50" spans="1:63" ht="12.75" customHeight="1" x14ac:dyDescent="0.25">
      <c r="A50" s="3" t="s">
        <v>44</v>
      </c>
      <c r="B50" s="23">
        <f>'Matutino 911 - 2023-2024'!B50+'Vespertino 911 - 2023-2024 '!B50</f>
        <v>24</v>
      </c>
      <c r="C50" s="23">
        <f>'Matutino 911 - 2023-2024'!C50+'Vespertino 911 - 2023-2024 '!C50</f>
        <v>33</v>
      </c>
      <c r="D50" s="23">
        <f t="shared" si="2"/>
        <v>57</v>
      </c>
      <c r="E50" s="23">
        <f>'Matutino 911 - 2023-2024'!E50+'Vespertino 911 - 2023-2024 '!E50</f>
        <v>57</v>
      </c>
      <c r="F50" s="23">
        <f>'Matutino 911 - 2023-2024'!F50+'Vespertino 911 - 2023-2024 '!F50</f>
        <v>23</v>
      </c>
      <c r="G50" s="23">
        <f>'Matutino 911 - 2023-2024'!G50+'Vespertino 911 - 2023-2024 '!G50</f>
        <v>32</v>
      </c>
      <c r="H50" s="23">
        <f t="shared" si="3"/>
        <v>55</v>
      </c>
      <c r="I50" s="23">
        <f>'Matutino 911 - 2023-2024'!I50+'Vespertino 911 - 2023-2024 '!I50</f>
        <v>1</v>
      </c>
      <c r="J50" s="23">
        <f>'Matutino 911 - 2023-2024'!J50+'Vespertino 911 - 2023-2024 '!J50</f>
        <v>1</v>
      </c>
      <c r="K50" s="23">
        <f t="shared" si="4"/>
        <v>2</v>
      </c>
      <c r="L50" s="23">
        <f>'Matutino 911 - 2023-2024'!L50+'Vespertino 911 - 2023-2024 '!L50</f>
        <v>0</v>
      </c>
      <c r="M50" s="23">
        <f>'Matutino 911 - 2023-2024'!M50+'Vespertino 911 - 2023-2024 '!M50</f>
        <v>0</v>
      </c>
      <c r="N50" s="23">
        <f t="shared" si="5"/>
        <v>0</v>
      </c>
      <c r="O50" s="23">
        <f>'Matutino 911 - 2023-2024'!O50+'Vespertino 911 - 2023-2024 '!O50</f>
        <v>8</v>
      </c>
      <c r="P50" s="23">
        <f>'Matutino 911 - 2023-2024'!P50+'Vespertino 911 - 2023-2024 '!P50</f>
        <v>7</v>
      </c>
      <c r="Q50" s="23">
        <f t="shared" si="6"/>
        <v>15</v>
      </c>
      <c r="R50" s="23">
        <f>'Matutino 911 - 2023-2024'!R50+'Vespertino 911 - 2023-2024 '!R50</f>
        <v>24</v>
      </c>
      <c r="S50" s="23">
        <f>'Matutino 911 - 2023-2024'!S50+'Vespertino 911 - 2023-2024 '!S50</f>
        <v>33</v>
      </c>
      <c r="T50" s="23">
        <f t="shared" si="7"/>
        <v>57</v>
      </c>
      <c r="U50" s="23">
        <f>'Matutino 911 - 2023-2024'!U50+'Vespertino 911 - 2023-2024 '!U50</f>
        <v>0</v>
      </c>
      <c r="V50" s="23">
        <f>'Matutino 911 - 2023-2024'!V50+'Vespertino 911 - 2023-2024 '!V50</f>
        <v>0</v>
      </c>
      <c r="W50" s="23">
        <f t="shared" si="8"/>
        <v>0</v>
      </c>
      <c r="X50" s="32">
        <f t="shared" si="9"/>
        <v>57</v>
      </c>
      <c r="Y50" s="145">
        <f t="shared" si="0"/>
        <v>57</v>
      </c>
      <c r="Z50" s="34">
        <f>'Matutino 911 - 2023-2024'!Z50+'Vespertino 911 - 2023-2024 '!Z50</f>
        <v>20</v>
      </c>
      <c r="AA50" s="34">
        <v>8</v>
      </c>
      <c r="AB50" s="34">
        <v>6</v>
      </c>
      <c r="AC50" s="45">
        <v>14</v>
      </c>
      <c r="AD50" s="44">
        <f>'Matutino 911 - 2023-2024'!AD50+'Vespertino 911 - 2023-2024 '!AD50</f>
        <v>8</v>
      </c>
      <c r="AE50" s="44">
        <f>'Matutino 911 - 2023-2024'!AE50+'Vespertino 911 - 2023-2024 '!AE50</f>
        <v>6</v>
      </c>
      <c r="AF50" s="45">
        <f t="shared" si="10"/>
        <v>14</v>
      </c>
      <c r="AG50" s="45">
        <f>'Matutino 911 - 2023-2024'!AG50+'Vespertino 911 - 2023-2024 '!AG50</f>
        <v>2</v>
      </c>
      <c r="AH50" s="44">
        <f>'Matutino 911 - 2023-2024'!AH50+'Vespertino 911 - 2023-2024 '!AH50</f>
        <v>5</v>
      </c>
      <c r="AI50" s="44">
        <f>'Matutino 911 - 2023-2024'!AI50+'Vespertino 911 - 2023-2024 '!AI50</f>
        <v>11</v>
      </c>
      <c r="AJ50" s="45">
        <f t="shared" si="11"/>
        <v>16</v>
      </c>
      <c r="AK50" s="45">
        <f>'Matutino 911 - 2023-2024'!AK50+'Vespertino 911 - 2023-2024 '!AK50</f>
        <v>1</v>
      </c>
      <c r="AL50" s="184">
        <f>'Matutino 911 - 2023-2024'!AL50+'Vespertino 911 - 2023-2024 '!B50</f>
        <v>5</v>
      </c>
      <c r="AM50" s="184">
        <f>'Matutino 911 - 2023-2024'!AM50+'Vespertino 911 - 2023-2024 '!C50</f>
        <v>13</v>
      </c>
      <c r="AN50" s="47">
        <f t="shared" si="27"/>
        <v>18</v>
      </c>
      <c r="AO50" s="47">
        <v>0</v>
      </c>
      <c r="AP50" s="474">
        <f t="shared" si="13"/>
        <v>18</v>
      </c>
      <c r="AQ50" s="474">
        <f t="shared" si="14"/>
        <v>30</v>
      </c>
      <c r="AR50" s="474">
        <f t="shared" si="15"/>
        <v>48</v>
      </c>
      <c r="AS50" s="474">
        <f t="shared" si="16"/>
        <v>3</v>
      </c>
      <c r="AT50" s="44">
        <f t="shared" si="17"/>
        <v>14</v>
      </c>
      <c r="AU50" s="44">
        <f>'Matutino 911 - 2023-2024'!AU50+'Vespertino 911 - 2023-2024 '!AU50</f>
        <v>0</v>
      </c>
      <c r="AV50" s="44">
        <f>'Matutino 911 - 2023-2024'!AV50+'Vespertino 911 - 2023-2024 '!AV50</f>
        <v>0</v>
      </c>
      <c r="AW50" s="45">
        <f t="shared" si="18"/>
        <v>0</v>
      </c>
      <c r="AX50" s="44">
        <f>'Matutino 911 - 2023-2024'!BA50+'Vespertino 911 - 2023-2024 '!AU50</f>
        <v>5</v>
      </c>
      <c r="AY50" s="44">
        <f>'Matutino 911 - 2023-2024'!BB50+'Vespertino 911 - 2023-2024 '!AV50</f>
        <v>13</v>
      </c>
      <c r="AZ50" s="44">
        <f t="shared" si="19"/>
        <v>18</v>
      </c>
      <c r="BA50" s="49">
        <f t="shared" si="20"/>
        <v>18</v>
      </c>
      <c r="BB50" s="44">
        <f>'Matutino 911 - 2023-2024'!BE50+'Vespertino 911 - 2023-2024 '!BE50</f>
        <v>0</v>
      </c>
      <c r="BC50" s="44">
        <f>'Matutino 911 - 2023-2024'!BF50+'Vespertino 911 - 2023-2024 '!BF50</f>
        <v>0</v>
      </c>
      <c r="BD50" s="45">
        <f t="shared" si="28"/>
        <v>0</v>
      </c>
      <c r="BE50" s="44">
        <f>'Matutino 911 - 2023-2024'!BH50</f>
        <v>2</v>
      </c>
      <c r="BF50" s="44">
        <f>'Matutino 911 - 2023-2024'!BI50</f>
        <v>3</v>
      </c>
      <c r="BG50" s="45">
        <f t="shared" si="22"/>
        <v>5</v>
      </c>
      <c r="BH50" s="44">
        <f t="shared" si="23"/>
        <v>10</v>
      </c>
      <c r="BI50" s="44">
        <f t="shared" si="24"/>
        <v>24</v>
      </c>
      <c r="BJ50" s="45">
        <f t="shared" si="25"/>
        <v>34</v>
      </c>
      <c r="BK50" s="48">
        <f t="shared" si="26"/>
        <v>34</v>
      </c>
    </row>
    <row r="51" spans="1:63" ht="12.75" customHeight="1" x14ac:dyDescent="0.25">
      <c r="A51" s="3" t="s">
        <v>45</v>
      </c>
      <c r="B51" s="23">
        <f>'Matutino 911 - 2023-2024'!B51+'Vespertino 911 - 2023-2024 '!B51</f>
        <v>20</v>
      </c>
      <c r="C51" s="23">
        <f>'Matutino 911 - 2023-2024'!C51+'Vespertino 911 - 2023-2024 '!C51</f>
        <v>28</v>
      </c>
      <c r="D51" s="23">
        <f t="shared" si="2"/>
        <v>48</v>
      </c>
      <c r="E51" s="23">
        <f>'Matutino 911 - 2023-2024'!E51+'Vespertino 911 - 2023-2024 '!E51</f>
        <v>48</v>
      </c>
      <c r="F51" s="23">
        <f>'Matutino 911 - 2023-2024'!F51+'Vespertino 911 - 2023-2024 '!F51</f>
        <v>20</v>
      </c>
      <c r="G51" s="23">
        <f>'Matutino 911 - 2023-2024'!G51+'Vespertino 911 - 2023-2024 '!G51</f>
        <v>28</v>
      </c>
      <c r="H51" s="23">
        <f t="shared" si="3"/>
        <v>48</v>
      </c>
      <c r="I51" s="23">
        <f>'Matutino 911 - 2023-2024'!I51+'Vespertino 911 - 2023-2024 '!I51</f>
        <v>0</v>
      </c>
      <c r="J51" s="23">
        <f>'Matutino 911 - 2023-2024'!J51+'Vespertino 911 - 2023-2024 '!J51</f>
        <v>0</v>
      </c>
      <c r="K51" s="23">
        <f t="shared" si="4"/>
        <v>0</v>
      </c>
      <c r="L51" s="23">
        <f>'Matutino 911 - 2023-2024'!L51+'Vespertino 911 - 2023-2024 '!L51</f>
        <v>0</v>
      </c>
      <c r="M51" s="23">
        <f>'Matutino 911 - 2023-2024'!M51+'Vespertino 911 - 2023-2024 '!M51</f>
        <v>0</v>
      </c>
      <c r="N51" s="23">
        <f t="shared" si="5"/>
        <v>0</v>
      </c>
      <c r="O51" s="23">
        <f>'Matutino 911 - 2023-2024'!O51+'Vespertino 911 - 2023-2024 '!O51</f>
        <v>0</v>
      </c>
      <c r="P51" s="23">
        <f>'Matutino 911 - 2023-2024'!P51+'Vespertino 911 - 2023-2024 '!P51</f>
        <v>8</v>
      </c>
      <c r="Q51" s="23">
        <f t="shared" si="6"/>
        <v>8</v>
      </c>
      <c r="R51" s="23">
        <f>'Matutino 911 - 2023-2024'!R51+'Vespertino 911 - 2023-2024 '!R51</f>
        <v>20</v>
      </c>
      <c r="S51" s="23">
        <f>'Matutino 911 - 2023-2024'!S51+'Vespertino 911 - 2023-2024 '!S51</f>
        <v>28</v>
      </c>
      <c r="T51" s="23">
        <f t="shared" si="7"/>
        <v>48</v>
      </c>
      <c r="U51" s="23">
        <f>'Matutino 911 - 2023-2024'!U51+'Vespertino 911 - 2023-2024 '!U51</f>
        <v>0</v>
      </c>
      <c r="V51" s="23">
        <f>'Matutino 911 - 2023-2024'!V51+'Vespertino 911 - 2023-2024 '!V51</f>
        <v>0</v>
      </c>
      <c r="W51" s="23">
        <f t="shared" si="8"/>
        <v>0</v>
      </c>
      <c r="X51" s="32">
        <f t="shared" si="9"/>
        <v>48</v>
      </c>
      <c r="Y51" s="145">
        <f t="shared" si="0"/>
        <v>48</v>
      </c>
      <c r="Z51" s="34">
        <f>'Matutino 911 - 2023-2024'!Z51+'Vespertino 911 - 2023-2024 '!Z51</f>
        <v>22</v>
      </c>
      <c r="AA51" s="34">
        <v>20</v>
      </c>
      <c r="AB51" s="34">
        <v>6</v>
      </c>
      <c r="AC51" s="45">
        <v>26</v>
      </c>
      <c r="AD51" s="44">
        <f>'Matutino 911 - 2023-2024'!AD51+'Vespertino 911 - 2023-2024 '!AD51</f>
        <v>20</v>
      </c>
      <c r="AE51" s="44">
        <f>'Matutino 911 - 2023-2024'!AE51+'Vespertino 911 - 2023-2024 '!AE51</f>
        <v>6</v>
      </c>
      <c r="AF51" s="45">
        <f t="shared" si="10"/>
        <v>26</v>
      </c>
      <c r="AG51" s="45">
        <f>'Matutino 911 - 2023-2024'!AG51+'Vespertino 911 - 2023-2024 '!AG51</f>
        <v>2</v>
      </c>
      <c r="AH51" s="44">
        <f>'Matutino 911 - 2023-2024'!AH51+'Vespertino 911 - 2023-2024 '!AH51</f>
        <v>10</v>
      </c>
      <c r="AI51" s="44">
        <f>'Matutino 911 - 2023-2024'!AI51+'Vespertino 911 - 2023-2024 '!AI51</f>
        <v>8</v>
      </c>
      <c r="AJ51" s="45">
        <f t="shared" si="11"/>
        <v>18</v>
      </c>
      <c r="AK51" s="45">
        <f>'Matutino 911 - 2023-2024'!AK51+'Vespertino 911 - 2023-2024 '!AK51</f>
        <v>2</v>
      </c>
      <c r="AL51" s="184">
        <f>'Matutino 911 - 2023-2024'!AL51+'Vespertino 911 - 2023-2024 '!B51</f>
        <v>8</v>
      </c>
      <c r="AM51" s="184">
        <f>'Matutino 911 - 2023-2024'!AM51+'Vespertino 911 - 2023-2024 '!C51</f>
        <v>12</v>
      </c>
      <c r="AN51" s="47">
        <f t="shared" si="27"/>
        <v>20</v>
      </c>
      <c r="AO51" s="47">
        <v>0</v>
      </c>
      <c r="AP51" s="474">
        <f t="shared" si="13"/>
        <v>38</v>
      </c>
      <c r="AQ51" s="474">
        <f t="shared" si="14"/>
        <v>26</v>
      </c>
      <c r="AR51" s="474">
        <f t="shared" si="15"/>
        <v>64</v>
      </c>
      <c r="AS51" s="474">
        <f t="shared" si="16"/>
        <v>4</v>
      </c>
      <c r="AT51" s="44">
        <f t="shared" si="17"/>
        <v>26</v>
      </c>
      <c r="AU51" s="44">
        <f>'Matutino 911 - 2023-2024'!AU51+'Vespertino 911 - 2023-2024 '!AU51</f>
        <v>0</v>
      </c>
      <c r="AV51" s="44">
        <f>'Matutino 911 - 2023-2024'!AV51+'Vespertino 911 - 2023-2024 '!AV51</f>
        <v>0</v>
      </c>
      <c r="AW51" s="45">
        <f t="shared" si="18"/>
        <v>0</v>
      </c>
      <c r="AX51" s="44">
        <f>'Matutino 911 - 2023-2024'!BA51+'Vespertino 911 - 2023-2024 '!AU51</f>
        <v>8</v>
      </c>
      <c r="AY51" s="44">
        <f>'Matutino 911 - 2023-2024'!BB51+'Vespertino 911 - 2023-2024 '!AV51</f>
        <v>12</v>
      </c>
      <c r="AZ51" s="44">
        <f t="shared" si="19"/>
        <v>20</v>
      </c>
      <c r="BA51" s="49">
        <f t="shared" si="20"/>
        <v>20</v>
      </c>
      <c r="BB51" s="44">
        <f>'Matutino 911 - 2023-2024'!BE51+'Vespertino 911 - 2023-2024 '!BE51</f>
        <v>0</v>
      </c>
      <c r="BC51" s="44">
        <f>'Matutino 911 - 2023-2024'!BF51+'Vespertino 911 - 2023-2024 '!BF51</f>
        <v>0</v>
      </c>
      <c r="BD51" s="45">
        <f t="shared" si="28"/>
        <v>0</v>
      </c>
      <c r="BE51" s="44">
        <f>'Matutino 911 - 2023-2024'!BH51</f>
        <v>5</v>
      </c>
      <c r="BF51" s="44">
        <f>'Matutino 911 - 2023-2024'!BI51</f>
        <v>0</v>
      </c>
      <c r="BG51" s="45">
        <f t="shared" si="22"/>
        <v>5</v>
      </c>
      <c r="BH51" s="44">
        <f t="shared" si="23"/>
        <v>18</v>
      </c>
      <c r="BI51" s="44">
        <f t="shared" si="24"/>
        <v>20</v>
      </c>
      <c r="BJ51" s="45">
        <f t="shared" si="25"/>
        <v>38</v>
      </c>
      <c r="BK51" s="48">
        <f t="shared" si="26"/>
        <v>38</v>
      </c>
    </row>
    <row r="52" spans="1:63" s="100" customFormat="1" ht="12.75" customHeight="1" x14ac:dyDescent="0.25">
      <c r="A52" s="96" t="s">
        <v>46</v>
      </c>
      <c r="B52" s="23">
        <f>'Matutino 911 - 2023-2024'!B52+'Vespertino 911 - 2023-2024 '!B52</f>
        <v>40</v>
      </c>
      <c r="C52" s="23">
        <f>'Matutino 911 - 2023-2024'!C52+'Vespertino 911 - 2023-2024 '!C52</f>
        <v>61</v>
      </c>
      <c r="D52" s="23">
        <f t="shared" si="2"/>
        <v>101</v>
      </c>
      <c r="E52" s="23">
        <f>'Matutino 911 - 2023-2024'!E52+'Vespertino 911 - 2023-2024 '!E52</f>
        <v>101</v>
      </c>
      <c r="F52" s="23">
        <f>'Matutino 911 - 2023-2024'!F52+'Vespertino 911 - 2023-2024 '!F52</f>
        <v>40</v>
      </c>
      <c r="G52" s="23">
        <f>'Matutino 911 - 2023-2024'!G52+'Vespertino 911 - 2023-2024 '!G52</f>
        <v>61</v>
      </c>
      <c r="H52" s="23">
        <f t="shared" si="3"/>
        <v>101</v>
      </c>
      <c r="I52" s="23">
        <f>'Matutino 911 - 2023-2024'!I52+'Vespertino 911 - 2023-2024 '!I52</f>
        <v>0</v>
      </c>
      <c r="J52" s="23">
        <f>'Matutino 911 - 2023-2024'!J52+'Vespertino 911 - 2023-2024 '!J52</f>
        <v>0</v>
      </c>
      <c r="K52" s="23">
        <f t="shared" si="4"/>
        <v>0</v>
      </c>
      <c r="L52" s="23">
        <f>'Matutino 911 - 2023-2024'!L52+'Vespertino 911 - 2023-2024 '!L52</f>
        <v>0</v>
      </c>
      <c r="M52" s="23">
        <f>'Matutino 911 - 2023-2024'!M52+'Vespertino 911 - 2023-2024 '!M52</f>
        <v>0</v>
      </c>
      <c r="N52" s="23">
        <f t="shared" si="5"/>
        <v>0</v>
      </c>
      <c r="O52" s="23">
        <f>'Matutino 911 - 2023-2024'!O52+'Vespertino 911 - 2023-2024 '!O52</f>
        <v>13</v>
      </c>
      <c r="P52" s="23">
        <f>'Matutino 911 - 2023-2024'!P52+'Vespertino 911 - 2023-2024 '!P52</f>
        <v>22</v>
      </c>
      <c r="Q52" s="23">
        <f t="shared" si="6"/>
        <v>35</v>
      </c>
      <c r="R52" s="23">
        <f>'Matutino 911 - 2023-2024'!R52+'Vespertino 911 - 2023-2024 '!R52</f>
        <v>39</v>
      </c>
      <c r="S52" s="23">
        <f>'Matutino 911 - 2023-2024'!S52+'Vespertino 911 - 2023-2024 '!S52</f>
        <v>61</v>
      </c>
      <c r="T52" s="23">
        <f t="shared" si="7"/>
        <v>100</v>
      </c>
      <c r="U52" s="23">
        <f>'Matutino 911 - 2023-2024'!U52+'Vespertino 911 - 2023-2024 '!U52</f>
        <v>1</v>
      </c>
      <c r="V52" s="23">
        <f>'Matutino 911 - 2023-2024'!V52+'Vespertino 911 - 2023-2024 '!V52</f>
        <v>0</v>
      </c>
      <c r="W52" s="23">
        <f t="shared" si="8"/>
        <v>1</v>
      </c>
      <c r="X52" s="32">
        <f t="shared" si="9"/>
        <v>101</v>
      </c>
      <c r="Y52" s="145">
        <f t="shared" si="0"/>
        <v>101</v>
      </c>
      <c r="Z52" s="34">
        <f>'Matutino 911 - 2023-2024'!Z52+'Vespertino 911 - 2023-2024 '!Z52</f>
        <v>43</v>
      </c>
      <c r="AA52" s="34">
        <v>24</v>
      </c>
      <c r="AB52" s="34">
        <v>19</v>
      </c>
      <c r="AC52" s="45">
        <v>43</v>
      </c>
      <c r="AD52" s="44">
        <f>'Matutino 911 - 2023-2024'!AD52+'Vespertino 911 - 2023-2024 '!AD52</f>
        <v>24</v>
      </c>
      <c r="AE52" s="44">
        <f>'Matutino 911 - 2023-2024'!AE52+'Vespertino 911 - 2023-2024 '!AE52</f>
        <v>19</v>
      </c>
      <c r="AF52" s="45">
        <f t="shared" si="10"/>
        <v>43</v>
      </c>
      <c r="AG52" s="45">
        <f>'Matutino 911 - 2023-2024'!AG52+'Vespertino 911 - 2023-2024 '!AG52</f>
        <v>2</v>
      </c>
      <c r="AH52" s="44">
        <f>'Matutino 911 - 2023-2024'!AH52+'Vespertino 911 - 2023-2024 '!AH52</f>
        <v>17</v>
      </c>
      <c r="AI52" s="44">
        <f>'Matutino 911 - 2023-2024'!AI52+'Vespertino 911 - 2023-2024 '!AI52</f>
        <v>20</v>
      </c>
      <c r="AJ52" s="45">
        <f t="shared" si="11"/>
        <v>37</v>
      </c>
      <c r="AK52" s="45">
        <f>'Matutino 911 - 2023-2024'!AK52+'Vespertino 911 - 2023-2024 '!AK52</f>
        <v>2</v>
      </c>
      <c r="AL52" s="184">
        <f>'Matutino 911 - 2023-2024'!AL52+'Vespertino 911 - 2023-2024 '!B52</f>
        <v>9</v>
      </c>
      <c r="AM52" s="184">
        <f>'Matutino 911 - 2023-2024'!AM52+'Vespertino 911 - 2023-2024 '!C52</f>
        <v>15</v>
      </c>
      <c r="AN52" s="47">
        <f t="shared" si="27"/>
        <v>24</v>
      </c>
      <c r="AO52" s="47">
        <v>0</v>
      </c>
      <c r="AP52" s="474">
        <f t="shared" si="13"/>
        <v>50</v>
      </c>
      <c r="AQ52" s="474">
        <f t="shared" si="14"/>
        <v>54</v>
      </c>
      <c r="AR52" s="474">
        <f t="shared" si="15"/>
        <v>104</v>
      </c>
      <c r="AS52" s="474">
        <f t="shared" si="16"/>
        <v>4</v>
      </c>
      <c r="AT52" s="44">
        <f t="shared" si="17"/>
        <v>43</v>
      </c>
      <c r="AU52" s="44">
        <f>'Matutino 911 - 2023-2024'!AU52+'Vespertino 911 - 2023-2024 '!AU52</f>
        <v>0</v>
      </c>
      <c r="AV52" s="44">
        <f>'Matutino 911 - 2023-2024'!AV52+'Vespertino 911 - 2023-2024 '!AV52</f>
        <v>0</v>
      </c>
      <c r="AW52" s="45">
        <f t="shared" si="18"/>
        <v>0</v>
      </c>
      <c r="AX52" s="44">
        <f>'Matutino 911 - 2023-2024'!BA52+'Vespertino 911 - 2023-2024 '!AU52</f>
        <v>9</v>
      </c>
      <c r="AY52" s="44">
        <f>'Matutino 911 - 2023-2024'!BB52+'Vespertino 911 - 2023-2024 '!AV52</f>
        <v>15</v>
      </c>
      <c r="AZ52" s="44">
        <f t="shared" si="19"/>
        <v>24</v>
      </c>
      <c r="BA52" s="49">
        <f t="shared" si="20"/>
        <v>24</v>
      </c>
      <c r="BB52" s="44">
        <f>'Matutino 911 - 2023-2024'!BE52+'Vespertino 911 - 2023-2024 '!BE52</f>
        <v>0</v>
      </c>
      <c r="BC52" s="44">
        <f>'Matutino 911 - 2023-2024'!BF52+'Vespertino 911 - 2023-2024 '!BF52</f>
        <v>0</v>
      </c>
      <c r="BD52" s="45">
        <f t="shared" si="28"/>
        <v>0</v>
      </c>
      <c r="BE52" s="44">
        <f>'Matutino 911 - 2023-2024'!BH52</f>
        <v>3</v>
      </c>
      <c r="BF52" s="44">
        <f>'Matutino 911 - 2023-2024'!BI52</f>
        <v>2</v>
      </c>
      <c r="BG52" s="45">
        <f t="shared" si="22"/>
        <v>5</v>
      </c>
      <c r="BH52" s="44">
        <f t="shared" si="23"/>
        <v>26</v>
      </c>
      <c r="BI52" s="44">
        <f t="shared" si="24"/>
        <v>35</v>
      </c>
      <c r="BJ52" s="45">
        <f t="shared" si="25"/>
        <v>61</v>
      </c>
      <c r="BK52" s="48">
        <f t="shared" si="26"/>
        <v>61</v>
      </c>
    </row>
    <row r="53" spans="1:63" ht="12.75" customHeight="1" x14ac:dyDescent="0.25">
      <c r="A53" s="3" t="s">
        <v>47</v>
      </c>
      <c r="B53" s="23">
        <f>'Matutino 911 - 2023-2024'!B53+'Vespertino 911 - 2023-2024 '!B53</f>
        <v>30</v>
      </c>
      <c r="C53" s="23">
        <f>'Matutino 911 - 2023-2024'!C53+'Vespertino 911 - 2023-2024 '!C53</f>
        <v>40</v>
      </c>
      <c r="D53" s="23">
        <f t="shared" si="2"/>
        <v>70</v>
      </c>
      <c r="E53" s="23">
        <f>'Matutino 911 - 2023-2024'!E53+'Vespertino 911 - 2023-2024 '!E53</f>
        <v>70</v>
      </c>
      <c r="F53" s="23">
        <f>'Matutino 911 - 2023-2024'!F53+'Vespertino 911 - 2023-2024 '!F53</f>
        <v>24</v>
      </c>
      <c r="G53" s="23">
        <f>'Matutino 911 - 2023-2024'!G53+'Vespertino 911 - 2023-2024 '!G53</f>
        <v>37</v>
      </c>
      <c r="H53" s="23">
        <f t="shared" si="3"/>
        <v>61</v>
      </c>
      <c r="I53" s="23">
        <f>'Matutino 911 - 2023-2024'!I53+'Vespertino 911 - 2023-2024 '!I53</f>
        <v>6</v>
      </c>
      <c r="J53" s="23">
        <f>'Matutino 911 - 2023-2024'!J53+'Vespertino 911 - 2023-2024 '!J53</f>
        <v>3</v>
      </c>
      <c r="K53" s="23">
        <f t="shared" si="4"/>
        <v>9</v>
      </c>
      <c r="L53" s="23">
        <f>'Matutino 911 - 2023-2024'!L53+'Vespertino 911 - 2023-2024 '!L53</f>
        <v>6</v>
      </c>
      <c r="M53" s="23">
        <f>'Matutino 911 - 2023-2024'!M53+'Vespertino 911 - 2023-2024 '!M53</f>
        <v>3</v>
      </c>
      <c r="N53" s="23">
        <f t="shared" si="5"/>
        <v>9</v>
      </c>
      <c r="O53" s="23">
        <f>'Matutino 911 - 2023-2024'!O53+'Vespertino 911 - 2023-2024 '!O53</f>
        <v>10</v>
      </c>
      <c r="P53" s="23">
        <f>'Matutino 911 - 2023-2024'!P53+'Vespertino 911 - 2023-2024 '!P53</f>
        <v>11</v>
      </c>
      <c r="Q53" s="23">
        <f t="shared" si="6"/>
        <v>21</v>
      </c>
      <c r="R53" s="23">
        <f>'Matutino 911 - 2023-2024'!R53+'Vespertino 911 - 2023-2024 '!R53</f>
        <v>30</v>
      </c>
      <c r="S53" s="23">
        <f>'Matutino 911 - 2023-2024'!S53+'Vespertino 911 - 2023-2024 '!S53</f>
        <v>40</v>
      </c>
      <c r="T53" s="23">
        <f t="shared" si="7"/>
        <v>70</v>
      </c>
      <c r="U53" s="23">
        <f>'Matutino 911 - 2023-2024'!U53+'Vespertino 911 - 2023-2024 '!U53</f>
        <v>0</v>
      </c>
      <c r="V53" s="23">
        <f>'Matutino 911 - 2023-2024'!V53+'Vespertino 911 - 2023-2024 '!V53</f>
        <v>0</v>
      </c>
      <c r="W53" s="23">
        <f t="shared" si="8"/>
        <v>0</v>
      </c>
      <c r="X53" s="32">
        <f t="shared" si="9"/>
        <v>70</v>
      </c>
      <c r="Y53" s="145">
        <f t="shared" si="0"/>
        <v>70</v>
      </c>
      <c r="Z53" s="34">
        <f>'Matutino 911 - 2023-2024'!Z53+'Vespertino 911 - 2023-2024 '!Z53</f>
        <v>40</v>
      </c>
      <c r="AA53" s="34">
        <v>15</v>
      </c>
      <c r="AB53" s="34">
        <v>13</v>
      </c>
      <c r="AC53" s="45">
        <v>28</v>
      </c>
      <c r="AD53" s="44">
        <f>'Matutino 911 - 2023-2024'!AD53+'Vespertino 911 - 2023-2024 '!AD53</f>
        <v>15</v>
      </c>
      <c r="AE53" s="44">
        <f>'Matutino 911 - 2023-2024'!AE53+'Vespertino 911 - 2023-2024 '!AE53</f>
        <v>13</v>
      </c>
      <c r="AF53" s="45">
        <f t="shared" si="10"/>
        <v>28</v>
      </c>
      <c r="AG53" s="45">
        <f>'Matutino 911 - 2023-2024'!AG53+'Vespertino 911 - 2023-2024 '!AG53</f>
        <v>2</v>
      </c>
      <c r="AH53" s="44">
        <f>'Matutino 911 - 2023-2024'!AH53+'Vespertino 911 - 2023-2024 '!AH53</f>
        <v>8</v>
      </c>
      <c r="AI53" s="44">
        <f>'Matutino 911 - 2023-2024'!AI53+'Vespertino 911 - 2023-2024 '!AI53</f>
        <v>17</v>
      </c>
      <c r="AJ53" s="45">
        <f t="shared" si="11"/>
        <v>25</v>
      </c>
      <c r="AK53" s="45">
        <f>'Matutino 911 - 2023-2024'!AK53+'Vespertino 911 - 2023-2024 '!AK53</f>
        <v>2</v>
      </c>
      <c r="AL53" s="184">
        <f>'Matutino 911 - 2023-2024'!AL53+'Vespertino 911 - 2023-2024 '!B53</f>
        <v>10</v>
      </c>
      <c r="AM53" s="184">
        <f>'Matutino 911 - 2023-2024'!AM53+'Vespertino 911 - 2023-2024 '!C53</f>
        <v>10</v>
      </c>
      <c r="AN53" s="47">
        <f t="shared" si="27"/>
        <v>20</v>
      </c>
      <c r="AO53" s="47">
        <v>0</v>
      </c>
      <c r="AP53" s="474">
        <f t="shared" si="13"/>
        <v>33</v>
      </c>
      <c r="AQ53" s="474">
        <f t="shared" si="14"/>
        <v>40</v>
      </c>
      <c r="AR53" s="474">
        <f t="shared" si="15"/>
        <v>73</v>
      </c>
      <c r="AS53" s="474">
        <f t="shared" si="16"/>
        <v>4</v>
      </c>
      <c r="AT53" s="44">
        <f t="shared" si="17"/>
        <v>28</v>
      </c>
      <c r="AU53" s="44">
        <f>'Matutino 911 - 2023-2024'!AU53+'Vespertino 911 - 2023-2024 '!AU53</f>
        <v>0</v>
      </c>
      <c r="AV53" s="44">
        <f>'Matutino 911 - 2023-2024'!AV53+'Vespertino 911 - 2023-2024 '!AV53</f>
        <v>1</v>
      </c>
      <c r="AW53" s="45">
        <f t="shared" si="18"/>
        <v>1</v>
      </c>
      <c r="AX53" s="44">
        <f>'Matutino 911 - 2023-2024'!BA53+'Vespertino 911 - 2023-2024 '!AU53</f>
        <v>10</v>
      </c>
      <c r="AY53" s="44">
        <f>'Matutino 911 - 2023-2024'!BB53+'Vespertino 911 - 2023-2024 '!AV53</f>
        <v>10</v>
      </c>
      <c r="AZ53" s="44">
        <f t="shared" si="19"/>
        <v>20</v>
      </c>
      <c r="BA53" s="49">
        <f t="shared" si="20"/>
        <v>20</v>
      </c>
      <c r="BB53" s="44">
        <f>'Matutino 911 - 2023-2024'!BE53+'Vespertino 911 - 2023-2024 '!BE53</f>
        <v>0</v>
      </c>
      <c r="BC53" s="44">
        <f>'Matutino 911 - 2023-2024'!BF53+'Vespertino 911 - 2023-2024 '!BF53</f>
        <v>0</v>
      </c>
      <c r="BD53" s="45">
        <f t="shared" si="28"/>
        <v>0</v>
      </c>
      <c r="BE53" s="44">
        <f>'Matutino 911 - 2023-2024'!BH53</f>
        <v>3</v>
      </c>
      <c r="BF53" s="44">
        <f>'Matutino 911 - 2023-2024'!BI53</f>
        <v>2</v>
      </c>
      <c r="BG53" s="45">
        <f t="shared" si="22"/>
        <v>5</v>
      </c>
      <c r="BH53" s="44">
        <f t="shared" si="23"/>
        <v>18</v>
      </c>
      <c r="BI53" s="44">
        <f t="shared" si="24"/>
        <v>27</v>
      </c>
      <c r="BJ53" s="45">
        <f t="shared" si="25"/>
        <v>45</v>
      </c>
      <c r="BK53" s="48">
        <f t="shared" si="26"/>
        <v>45</v>
      </c>
    </row>
    <row r="54" spans="1:63" s="66" customFormat="1" ht="12.75" customHeight="1" x14ac:dyDescent="0.25">
      <c r="A54" s="62" t="s">
        <v>48</v>
      </c>
      <c r="B54" s="23">
        <f>'Matutino 911 - 2023-2024'!B54+'Vespertino 911 - 2023-2024 '!B54</f>
        <v>39</v>
      </c>
      <c r="C54" s="23">
        <f>'Matutino 911 - 2023-2024'!C54+'Vespertino 911 - 2023-2024 '!C54</f>
        <v>44</v>
      </c>
      <c r="D54" s="23">
        <f t="shared" si="2"/>
        <v>83</v>
      </c>
      <c r="E54" s="23">
        <f>'Matutino 911 - 2023-2024'!E54+'Vespertino 911 - 2023-2024 '!E54</f>
        <v>83</v>
      </c>
      <c r="F54" s="23">
        <f>'Matutino 911 - 2023-2024'!F54+'Vespertino 911 - 2023-2024 '!F54</f>
        <v>39</v>
      </c>
      <c r="G54" s="23">
        <f>'Matutino 911 - 2023-2024'!G54+'Vespertino 911 - 2023-2024 '!G54</f>
        <v>44</v>
      </c>
      <c r="H54" s="23">
        <f t="shared" si="3"/>
        <v>83</v>
      </c>
      <c r="I54" s="23">
        <f>'Matutino 911 - 2023-2024'!I54+'Vespertino 911 - 2023-2024 '!I54</f>
        <v>0</v>
      </c>
      <c r="J54" s="23">
        <f>'Matutino 911 - 2023-2024'!J54+'Vespertino 911 - 2023-2024 '!J54</f>
        <v>0</v>
      </c>
      <c r="K54" s="23">
        <f t="shared" si="4"/>
        <v>0</v>
      </c>
      <c r="L54" s="23">
        <f>'Matutino 911 - 2023-2024'!L54+'Vespertino 911 - 2023-2024 '!L54</f>
        <v>0</v>
      </c>
      <c r="M54" s="23">
        <f>'Matutino 911 - 2023-2024'!M54+'Vespertino 911 - 2023-2024 '!M54</f>
        <v>0</v>
      </c>
      <c r="N54" s="23">
        <f t="shared" si="5"/>
        <v>0</v>
      </c>
      <c r="O54" s="23">
        <f>'Matutino 911 - 2023-2024'!O54+'Vespertino 911 - 2023-2024 '!O54</f>
        <v>6</v>
      </c>
      <c r="P54" s="23">
        <f>'Matutino 911 - 2023-2024'!P54+'Vespertino 911 - 2023-2024 '!P54</f>
        <v>10</v>
      </c>
      <c r="Q54" s="23">
        <f t="shared" si="6"/>
        <v>16</v>
      </c>
      <c r="R54" s="23">
        <f>'Matutino 911 - 2023-2024'!R54+'Vespertino 911 - 2023-2024 '!R54</f>
        <v>39</v>
      </c>
      <c r="S54" s="23">
        <f>'Matutino 911 - 2023-2024'!S54+'Vespertino 911 - 2023-2024 '!S54</f>
        <v>44</v>
      </c>
      <c r="T54" s="23">
        <f t="shared" si="7"/>
        <v>83</v>
      </c>
      <c r="U54" s="23">
        <f>'Matutino 911 - 2023-2024'!U54+'Vespertino 911 - 2023-2024 '!U54</f>
        <v>0</v>
      </c>
      <c r="V54" s="23">
        <f>'Matutino 911 - 2023-2024'!V54+'Vespertino 911 - 2023-2024 '!V54</f>
        <v>0</v>
      </c>
      <c r="W54" s="23">
        <f t="shared" si="8"/>
        <v>0</v>
      </c>
      <c r="X54" s="32">
        <f t="shared" si="9"/>
        <v>83</v>
      </c>
      <c r="Y54" s="145">
        <f t="shared" si="0"/>
        <v>83</v>
      </c>
      <c r="Z54" s="34">
        <f>'Matutino 911 - 2023-2024'!Z54+'Vespertino 911 - 2023-2024 '!Z54</f>
        <v>31</v>
      </c>
      <c r="AA54" s="34">
        <v>18</v>
      </c>
      <c r="AB54" s="34">
        <v>13</v>
      </c>
      <c r="AC54" s="45">
        <v>31</v>
      </c>
      <c r="AD54" s="44">
        <f>'Matutino 911 - 2023-2024'!AD54+'Vespertino 911 - 2023-2024 '!AD54</f>
        <v>18</v>
      </c>
      <c r="AE54" s="44">
        <f>'Matutino 911 - 2023-2024'!AE54+'Vespertino 911 - 2023-2024 '!AE54</f>
        <v>13</v>
      </c>
      <c r="AF54" s="45">
        <f t="shared" si="10"/>
        <v>31</v>
      </c>
      <c r="AG54" s="45">
        <f>'Matutino 911 - 2023-2024'!AG54+'Vespertino 911 - 2023-2024 '!AG54</f>
        <v>2</v>
      </c>
      <c r="AH54" s="44">
        <f>'Matutino 911 - 2023-2024'!AH54+'Vespertino 911 - 2023-2024 '!AH54</f>
        <v>14</v>
      </c>
      <c r="AI54" s="44">
        <f>'Matutino 911 - 2023-2024'!AI54+'Vespertino 911 - 2023-2024 '!AI54</f>
        <v>11</v>
      </c>
      <c r="AJ54" s="45">
        <f t="shared" si="11"/>
        <v>25</v>
      </c>
      <c r="AK54" s="45">
        <f>'Matutino 911 - 2023-2024'!AK54+'Vespertino 911 - 2023-2024 '!AK54</f>
        <v>2</v>
      </c>
      <c r="AL54" s="184">
        <f>'Matutino 911 - 2023-2024'!AL54+'Vespertino 911 - 2023-2024 '!B54</f>
        <v>15</v>
      </c>
      <c r="AM54" s="184">
        <f>'Matutino 911 - 2023-2024'!AM54+'Vespertino 911 - 2023-2024 '!C54</f>
        <v>19</v>
      </c>
      <c r="AN54" s="47">
        <f t="shared" si="27"/>
        <v>34</v>
      </c>
      <c r="AO54" s="47">
        <v>0</v>
      </c>
      <c r="AP54" s="474">
        <f t="shared" si="13"/>
        <v>47</v>
      </c>
      <c r="AQ54" s="474">
        <f t="shared" si="14"/>
        <v>43</v>
      </c>
      <c r="AR54" s="474">
        <f t="shared" si="15"/>
        <v>90</v>
      </c>
      <c r="AS54" s="474">
        <f t="shared" si="16"/>
        <v>4</v>
      </c>
      <c r="AT54" s="44">
        <f t="shared" si="17"/>
        <v>31</v>
      </c>
      <c r="AU54" s="44">
        <f>'Matutino 911 - 2023-2024'!AU54+'Vespertino 911 - 2023-2024 '!AU54</f>
        <v>0</v>
      </c>
      <c r="AV54" s="44">
        <f>'Matutino 911 - 2023-2024'!AV54+'Vespertino 911 - 2023-2024 '!AV54</f>
        <v>0</v>
      </c>
      <c r="AW54" s="45">
        <f t="shared" si="18"/>
        <v>0</v>
      </c>
      <c r="AX54" s="44">
        <f>'Matutino 911 - 2023-2024'!BA54+'Vespertino 911 - 2023-2024 '!AU54</f>
        <v>15</v>
      </c>
      <c r="AY54" s="44">
        <f>'Matutino 911 - 2023-2024'!BB54+'Vespertino 911 - 2023-2024 '!AV54</f>
        <v>19</v>
      </c>
      <c r="AZ54" s="44">
        <f t="shared" si="19"/>
        <v>34</v>
      </c>
      <c r="BA54" s="49">
        <f t="shared" si="20"/>
        <v>34</v>
      </c>
      <c r="BB54" s="44">
        <f>'Matutino 911 - 2023-2024'!BE54+'Vespertino 911 - 2023-2024 '!BE54</f>
        <v>0</v>
      </c>
      <c r="BC54" s="44">
        <f>'Matutino 911 - 2023-2024'!BF54+'Vespertino 911 - 2023-2024 '!BF54</f>
        <v>0</v>
      </c>
      <c r="BD54" s="45">
        <f t="shared" si="28"/>
        <v>0</v>
      </c>
      <c r="BE54" s="44">
        <f>'Matutino 911 - 2023-2024'!BH54</f>
        <v>4</v>
      </c>
      <c r="BF54" s="44">
        <f>'Matutino 911 - 2023-2024'!BI54</f>
        <v>1</v>
      </c>
      <c r="BG54" s="45">
        <f t="shared" si="22"/>
        <v>5</v>
      </c>
      <c r="BH54" s="44">
        <f t="shared" si="23"/>
        <v>29</v>
      </c>
      <c r="BI54" s="44">
        <f t="shared" si="24"/>
        <v>30</v>
      </c>
      <c r="BJ54" s="45">
        <f t="shared" si="25"/>
        <v>59</v>
      </c>
      <c r="BK54" s="48">
        <f t="shared" si="26"/>
        <v>59</v>
      </c>
    </row>
    <row r="55" spans="1:63" ht="12.75" customHeight="1" x14ac:dyDescent="0.25">
      <c r="A55" s="3" t="s">
        <v>49</v>
      </c>
      <c r="B55" s="23">
        <f>'Matutino 911 - 2023-2024'!B55+'Vespertino 911 - 2023-2024 '!B55</f>
        <v>681</v>
      </c>
      <c r="C55" s="23">
        <f>'Matutino 911 - 2023-2024'!C55+'Vespertino 911 - 2023-2024 '!C55</f>
        <v>672</v>
      </c>
      <c r="D55" s="23">
        <f t="shared" si="2"/>
        <v>1353</v>
      </c>
      <c r="E55" s="23">
        <f>'Matutino 911 - 2023-2024'!E55+'Vespertino 911 - 2023-2024 '!E55</f>
        <v>1353</v>
      </c>
      <c r="F55" s="23">
        <f>'Matutino 911 - 2023-2024'!F55+'Vespertino 911 - 2023-2024 '!F55</f>
        <v>681</v>
      </c>
      <c r="G55" s="23">
        <f>'Matutino 911 - 2023-2024'!G55+'Vespertino 911 - 2023-2024 '!G55</f>
        <v>672</v>
      </c>
      <c r="H55" s="23">
        <f t="shared" si="3"/>
        <v>1353</v>
      </c>
      <c r="I55" s="23">
        <f>'Matutino 911 - 2023-2024'!I55+'Vespertino 911 - 2023-2024 '!I55</f>
        <v>0</v>
      </c>
      <c r="J55" s="23">
        <f>'Matutino 911 - 2023-2024'!J55+'Vespertino 911 - 2023-2024 '!J55</f>
        <v>0</v>
      </c>
      <c r="K55" s="23">
        <f t="shared" si="4"/>
        <v>0</v>
      </c>
      <c r="L55" s="23">
        <f>'Matutino 911 - 2023-2024'!L55+'Vespertino 911 - 2023-2024 '!L55</f>
        <v>0</v>
      </c>
      <c r="M55" s="23">
        <f>'Matutino 911 - 2023-2024'!M55+'Vespertino 911 - 2023-2024 '!M55</f>
        <v>0</v>
      </c>
      <c r="N55" s="23">
        <f t="shared" si="5"/>
        <v>0</v>
      </c>
      <c r="O55" s="23">
        <f>'Matutino 911 - 2023-2024'!O55+'Vespertino 911 - 2023-2024 '!O55</f>
        <v>0</v>
      </c>
      <c r="P55" s="23">
        <f>'Matutino 911 - 2023-2024'!P55+'Vespertino 911 - 2023-2024 '!P55</f>
        <v>0</v>
      </c>
      <c r="Q55" s="23">
        <f t="shared" si="6"/>
        <v>0</v>
      </c>
      <c r="R55" s="23">
        <f>'Matutino 911 - 2023-2024'!R55+'Vespertino 911 - 2023-2024 '!R55</f>
        <v>632</v>
      </c>
      <c r="S55" s="23">
        <f>'Matutino 911 - 2023-2024'!S55+'Vespertino 911 - 2023-2024 '!S55</f>
        <v>642</v>
      </c>
      <c r="T55" s="23">
        <f t="shared" si="7"/>
        <v>1274</v>
      </c>
      <c r="U55" s="23">
        <f>'Matutino 911 - 2023-2024'!U55+'Vespertino 911 - 2023-2024 '!U55</f>
        <v>49</v>
      </c>
      <c r="V55" s="23">
        <f>'Matutino 911 - 2023-2024'!V55+'Vespertino 911 - 2023-2024 '!V55</f>
        <v>30</v>
      </c>
      <c r="W55" s="23">
        <f t="shared" si="8"/>
        <v>79</v>
      </c>
      <c r="X55" s="32">
        <f t="shared" si="9"/>
        <v>1353</v>
      </c>
      <c r="Y55" s="145">
        <f t="shared" si="0"/>
        <v>1353</v>
      </c>
      <c r="Z55" s="34">
        <f>'Matutino 911 - 2023-2024'!Z55+'Vespertino 911 - 2023-2024 '!Z55</f>
        <v>990</v>
      </c>
      <c r="AA55" s="34">
        <v>462</v>
      </c>
      <c r="AB55" s="34">
        <v>528</v>
      </c>
      <c r="AC55" s="45">
        <v>990</v>
      </c>
      <c r="AD55" s="44">
        <f>'Matutino 911 - 2023-2024'!AD55+'Vespertino 911 - 2023-2024 '!AD55</f>
        <v>462</v>
      </c>
      <c r="AE55" s="44">
        <f>'Matutino 911 - 2023-2024'!AE55+'Vespertino 911 - 2023-2024 '!AE55</f>
        <v>528</v>
      </c>
      <c r="AF55" s="45">
        <f t="shared" si="10"/>
        <v>990</v>
      </c>
      <c r="AG55" s="45">
        <f>'Matutino 911 - 2023-2024'!AG55+'Vespertino 911 - 2023-2024 '!AG55</f>
        <v>22</v>
      </c>
      <c r="AH55" s="44">
        <f>'Matutino 911 - 2023-2024'!AH55+'Vespertino 911 - 2023-2024 '!AH55</f>
        <v>350</v>
      </c>
      <c r="AI55" s="44">
        <f>'Matutino 911 - 2023-2024'!AI55+'Matutino 911 - 2023-2024'!AM55</f>
        <v>356</v>
      </c>
      <c r="AJ55" s="45">
        <f t="shared" si="11"/>
        <v>706</v>
      </c>
      <c r="AK55" s="45">
        <f>'Matutino 911 - 2023-2024'!AK55+'Vespertino 911 - 2023-2024 '!AK55</f>
        <v>15</v>
      </c>
      <c r="AL55" s="46">
        <f>'Matutino 911 - 2023-2024'!AL55+'Vespertino 911 - 2023-2024 '!AL55</f>
        <v>35</v>
      </c>
      <c r="AM55" s="46">
        <f>'Matutino 911 - 2023-2024'!AM55+'Vespertino 911 - 2023-2024 '!AM55</f>
        <v>34</v>
      </c>
      <c r="AN55" s="47">
        <f t="shared" si="27"/>
        <v>69</v>
      </c>
      <c r="AO55" s="47">
        <f>'Matutino 911 - 2023-2024'!AS55+'Vespertino 911 - 2023-2024 '!AS56</f>
        <v>38</v>
      </c>
      <c r="AP55" s="474">
        <f t="shared" si="13"/>
        <v>847</v>
      </c>
      <c r="AQ55" s="474">
        <f t="shared" si="14"/>
        <v>918</v>
      </c>
      <c r="AR55" s="474">
        <f t="shared" si="15"/>
        <v>1765</v>
      </c>
      <c r="AS55" s="474">
        <f t="shared" si="16"/>
        <v>75</v>
      </c>
      <c r="AT55" s="44">
        <f t="shared" si="17"/>
        <v>990</v>
      </c>
      <c r="AU55" s="44">
        <f>'Matutino 911 - 2023-2024'!AU55+'Vespertino 911 - 2023-2024 '!AU55</f>
        <v>0</v>
      </c>
      <c r="AV55" s="44">
        <f>'Matutino 911 - 2023-2024'!AV55+'Vespertino 911 - 2023-2024 '!AV55</f>
        <v>0</v>
      </c>
      <c r="AW55" s="45">
        <f t="shared" si="18"/>
        <v>0</v>
      </c>
      <c r="AX55" s="44">
        <f>'Matutino 911 - 2023-2024'!BA55+'Vespertino 911 - 2023-2024 '!AU55</f>
        <v>350</v>
      </c>
      <c r="AY55" s="44">
        <f>'Matutino 911 - 2023-2024'!BB55+'Vespertino 911 - 2023-2024 '!AV55</f>
        <v>356</v>
      </c>
      <c r="AZ55" s="44">
        <f t="shared" si="19"/>
        <v>706</v>
      </c>
      <c r="BA55" s="49">
        <f t="shared" si="20"/>
        <v>69</v>
      </c>
      <c r="BB55" s="44">
        <f>'Matutino 911 - 2023-2024'!BE55+'Vespertino 911 - 2023-2024 '!BE55</f>
        <v>4</v>
      </c>
      <c r="BC55" s="44">
        <f>'Matutino 911 - 2023-2024'!BF55+'Vespertino 911 - 2023-2024 '!BF55</f>
        <v>1</v>
      </c>
      <c r="BD55" s="45">
        <f t="shared" si="28"/>
        <v>5</v>
      </c>
      <c r="BE55" s="44">
        <f>'Matutino 911 - 2023-2024'!BH55</f>
        <v>6</v>
      </c>
      <c r="BF55" s="44">
        <f>'Matutino 911 - 2023-2024'!BI55</f>
        <v>2</v>
      </c>
      <c r="BG55" s="45">
        <f t="shared" si="22"/>
        <v>8</v>
      </c>
      <c r="BH55" s="44">
        <f t="shared" si="23"/>
        <v>385</v>
      </c>
      <c r="BI55" s="44">
        <f t="shared" si="24"/>
        <v>390</v>
      </c>
      <c r="BJ55" s="45">
        <f t="shared" si="25"/>
        <v>775</v>
      </c>
      <c r="BK55" s="48">
        <f t="shared" si="26"/>
        <v>775</v>
      </c>
    </row>
    <row r="56" spans="1:63" s="163" customFormat="1" ht="12.75" customHeight="1" x14ac:dyDescent="0.25">
      <c r="A56" s="159" t="s">
        <v>50</v>
      </c>
      <c r="B56" s="23">
        <f>'Matutino 911 - 2023-2024'!B56+'Vespertino 911 - 2023-2024 '!B56</f>
        <v>398</v>
      </c>
      <c r="C56" s="23">
        <f>'Matutino 911 - 2023-2024'!C56+'Vespertino 911 - 2023-2024 '!C56</f>
        <v>384</v>
      </c>
      <c r="D56" s="23">
        <f t="shared" si="2"/>
        <v>782</v>
      </c>
      <c r="E56" s="23">
        <f>'Matutino 911 - 2023-2024'!E56+'Vespertino 911 - 2023-2024 '!E56</f>
        <v>782</v>
      </c>
      <c r="F56" s="23">
        <f>'Matutino 911 - 2023-2024'!F56+'Vespertino 911 - 2023-2024 '!F56</f>
        <v>307</v>
      </c>
      <c r="G56" s="23">
        <f>'Matutino 911 - 2023-2024'!G56+'Vespertino 911 - 2023-2024 '!G56</f>
        <v>322</v>
      </c>
      <c r="H56" s="23">
        <f t="shared" si="3"/>
        <v>629</v>
      </c>
      <c r="I56" s="23">
        <f>'Matutino 911 - 2023-2024'!I56+'Vespertino 911 - 2023-2024 '!I56</f>
        <v>91</v>
      </c>
      <c r="J56" s="23">
        <f>'Matutino 911 - 2023-2024'!J56+'Vespertino 911 - 2023-2024 '!J56</f>
        <v>62</v>
      </c>
      <c r="K56" s="23">
        <f t="shared" si="4"/>
        <v>153</v>
      </c>
      <c r="L56" s="23">
        <f>'Matutino 911 - 2023-2024'!L56+'Vespertino 911 - 2023-2024 '!L56</f>
        <v>26</v>
      </c>
      <c r="M56" s="23">
        <f>'Matutino 911 - 2023-2024'!M56+'Vespertino 911 - 2023-2024 '!M56</f>
        <v>25</v>
      </c>
      <c r="N56" s="23">
        <f t="shared" si="5"/>
        <v>51</v>
      </c>
      <c r="O56" s="23">
        <f>'Matutino 911 - 2023-2024'!O56+'Vespertino 911 - 2023-2024 '!O56</f>
        <v>77</v>
      </c>
      <c r="P56" s="23">
        <f>'Matutino 911 - 2023-2024'!P56+'Vespertino 911 - 2023-2024 '!P56</f>
        <v>107</v>
      </c>
      <c r="Q56" s="23">
        <f t="shared" si="6"/>
        <v>184</v>
      </c>
      <c r="R56" s="23">
        <f>'Matutino 911 - 2023-2024'!R56+'Vespertino 911 - 2023-2024 '!R56</f>
        <v>273</v>
      </c>
      <c r="S56" s="23">
        <f>'Matutino 911 - 2023-2024'!S56+'Vespertino 911 - 2023-2024 '!S56</f>
        <v>296</v>
      </c>
      <c r="T56" s="23">
        <f t="shared" si="7"/>
        <v>569</v>
      </c>
      <c r="U56" s="23">
        <f>'Matutino 911 - 2023-2024'!U56+'Vespertino 911 - 2023-2024 '!U56</f>
        <v>125</v>
      </c>
      <c r="V56" s="23">
        <f>'Matutino 911 - 2023-2024'!V56+'Vespertino 911 - 2023-2024 '!V56</f>
        <v>88</v>
      </c>
      <c r="W56" s="23">
        <f t="shared" si="8"/>
        <v>213</v>
      </c>
      <c r="X56" s="32">
        <f t="shared" si="9"/>
        <v>782</v>
      </c>
      <c r="Y56" s="145">
        <f t="shared" si="0"/>
        <v>782</v>
      </c>
      <c r="Z56" s="34">
        <f>'Matutino 911 - 2023-2024'!Z56+'Vespertino 911 - 2023-2024 '!Z56</f>
        <v>794</v>
      </c>
      <c r="AA56" s="34">
        <v>337</v>
      </c>
      <c r="AB56" s="34">
        <v>361</v>
      </c>
      <c r="AC56" s="45">
        <v>698</v>
      </c>
      <c r="AD56" s="44">
        <f>'Matutino 911 - 2023-2024'!AD56+'Vespertino 911 - 2023-2024 '!AD56</f>
        <v>337</v>
      </c>
      <c r="AE56" s="44">
        <f>'Matutino 911 - 2023-2024'!AE56+'Vespertino 911 - 2023-2024 '!AE56</f>
        <v>361</v>
      </c>
      <c r="AF56" s="45">
        <f t="shared" si="10"/>
        <v>698</v>
      </c>
      <c r="AG56" s="45">
        <f>'Matutino 911 - 2023-2024'!AG56+'Vespertino 911 - 2023-2024 '!AG56</f>
        <v>17</v>
      </c>
      <c r="AH56" s="44">
        <f>'Matutino 911 - 2023-2024'!AH56+'Vespertino 911 - 2023-2024 '!AH56</f>
        <v>220</v>
      </c>
      <c r="AI56" s="44">
        <f>'Matutino 911 - 2023-2024'!AI56+'Matutino 911 - 2023-2024'!AM56</f>
        <v>209</v>
      </c>
      <c r="AJ56" s="45">
        <f t="shared" si="11"/>
        <v>429</v>
      </c>
      <c r="AK56" s="45">
        <f>'Matutino 911 - 2023-2024'!AK56+'Vespertino 911 - 2023-2024 '!AK56</f>
        <v>11</v>
      </c>
      <c r="AL56" s="46">
        <f>'Matutino 911 - 2023-2024'!AL56+'Vespertino 911 - 2023-2024 '!AL56</f>
        <v>14</v>
      </c>
      <c r="AM56" s="46">
        <f>'Matutino 911 - 2023-2024'!AM56+'Vespertino 911 - 2023-2024 '!AM56</f>
        <v>11</v>
      </c>
      <c r="AN56" s="165">
        <f t="shared" si="27"/>
        <v>25</v>
      </c>
      <c r="AO56" s="47">
        <f>'Matutino 911 - 2023-2024'!AS56+'Vespertino 911 - 2023-2024 '!AS57</f>
        <v>31</v>
      </c>
      <c r="AP56" s="474">
        <f t="shared" si="13"/>
        <v>571</v>
      </c>
      <c r="AQ56" s="474">
        <f t="shared" si="14"/>
        <v>581</v>
      </c>
      <c r="AR56" s="474">
        <f t="shared" si="15"/>
        <v>1152</v>
      </c>
      <c r="AS56" s="474">
        <f t="shared" si="16"/>
        <v>59</v>
      </c>
      <c r="AT56" s="44">
        <f t="shared" si="17"/>
        <v>698</v>
      </c>
      <c r="AU56" s="44">
        <f>'Matutino 911 - 2023-2024'!AU56+'Vespertino 911 - 2023-2024 '!AU56</f>
        <v>0</v>
      </c>
      <c r="AV56" s="44">
        <f>'Matutino 911 - 2023-2024'!AV56+'Vespertino 911 - 2023-2024 '!AV56</f>
        <v>0</v>
      </c>
      <c r="AW56" s="45">
        <f t="shared" si="18"/>
        <v>0</v>
      </c>
      <c r="AX56" s="44">
        <f>'Matutino 911 - 2023-2024'!BA56+'Vespertino 911 - 2023-2024 '!AU56</f>
        <v>0</v>
      </c>
      <c r="AY56" s="44">
        <f>'Matutino 911 - 2023-2024'!BB56+'Vespertino 911 - 2023-2024 '!AV56</f>
        <v>0</v>
      </c>
      <c r="AZ56" s="44">
        <f t="shared" si="19"/>
        <v>0</v>
      </c>
      <c r="BA56" s="167">
        <f t="shared" si="20"/>
        <v>25</v>
      </c>
      <c r="BB56" s="44">
        <f>'Matutino 911 - 2023-2024'!BE56+'Vespertino 911 - 2023-2024 '!BE56</f>
        <v>0</v>
      </c>
      <c r="BC56" s="44">
        <f>'Matutino 911 - 2023-2024'!BF56+'Vespertino 911 - 2023-2024 '!BF56</f>
        <v>0</v>
      </c>
      <c r="BD56" s="45">
        <f t="shared" si="28"/>
        <v>0</v>
      </c>
      <c r="BE56" s="44">
        <f>'Matutino 911 - 2023-2024'!BH56</f>
        <v>20</v>
      </c>
      <c r="BF56" s="44">
        <f>'Matutino 911 - 2023-2024'!BI56</f>
        <v>12</v>
      </c>
      <c r="BG56" s="45">
        <f t="shared" si="22"/>
        <v>32</v>
      </c>
      <c r="BH56" s="44">
        <f t="shared" si="23"/>
        <v>234</v>
      </c>
      <c r="BI56" s="44">
        <f t="shared" si="24"/>
        <v>220</v>
      </c>
      <c r="BJ56" s="45">
        <f t="shared" si="25"/>
        <v>454</v>
      </c>
      <c r="BK56" s="165">
        <f t="shared" si="26"/>
        <v>454</v>
      </c>
    </row>
    <row r="57" spans="1:63" ht="12.75" customHeight="1" x14ac:dyDescent="0.25">
      <c r="A57" s="3" t="s">
        <v>51</v>
      </c>
      <c r="B57" s="23">
        <f>'Matutino 911 - 2023-2024'!B57+'Vespertino 911 - 2023-2024 '!B57</f>
        <v>110</v>
      </c>
      <c r="C57" s="23">
        <f>'Matutino 911 - 2023-2024'!C57+'Vespertino 911 - 2023-2024 '!C57</f>
        <v>132</v>
      </c>
      <c r="D57" s="23">
        <f t="shared" si="2"/>
        <v>242</v>
      </c>
      <c r="E57" s="23">
        <f>'Matutino 911 - 2023-2024'!E57+'Vespertino 911 - 2023-2024 '!E57</f>
        <v>242</v>
      </c>
      <c r="F57" s="23">
        <f>'Matutino 911 - 2023-2024'!F57+'Vespertino 911 - 2023-2024 '!F57</f>
        <v>110</v>
      </c>
      <c r="G57" s="23">
        <f>'Matutino 911 - 2023-2024'!G57+'Vespertino 911 - 2023-2024 '!G57</f>
        <v>132</v>
      </c>
      <c r="H57" s="23">
        <f t="shared" si="3"/>
        <v>242</v>
      </c>
      <c r="I57" s="23">
        <f>'Matutino 911 - 2023-2024'!I57+'Vespertino 911 - 2023-2024 '!I57</f>
        <v>0</v>
      </c>
      <c r="J57" s="23">
        <f>'Matutino 911 - 2023-2024'!J57+'Vespertino 911 - 2023-2024 '!J57</f>
        <v>0</v>
      </c>
      <c r="K57" s="23">
        <f t="shared" si="4"/>
        <v>0</v>
      </c>
      <c r="L57" s="23">
        <f>'Matutino 911 - 2023-2024'!L57+'Vespertino 911 - 2023-2024 '!L57</f>
        <v>0</v>
      </c>
      <c r="M57" s="23">
        <f>'Matutino 911 - 2023-2024'!M57+'Vespertino 911 - 2023-2024 '!M57</f>
        <v>0</v>
      </c>
      <c r="N57" s="23">
        <f t="shared" si="5"/>
        <v>0</v>
      </c>
      <c r="O57" s="23">
        <f>'Matutino 911 - 2023-2024'!O57+'Vespertino 911 - 2023-2024 '!O57</f>
        <v>20</v>
      </c>
      <c r="P57" s="23">
        <f>'Matutino 911 - 2023-2024'!P57+'Vespertino 911 - 2023-2024 '!P57</f>
        <v>11</v>
      </c>
      <c r="Q57" s="23">
        <f t="shared" si="6"/>
        <v>31</v>
      </c>
      <c r="R57" s="23">
        <f>'Matutino 911 - 2023-2024'!R57+'Vespertino 911 - 2023-2024 '!R57</f>
        <v>92</v>
      </c>
      <c r="S57" s="23">
        <f>'Matutino 911 - 2023-2024'!S57+'Vespertino 911 - 2023-2024 '!S57</f>
        <v>115</v>
      </c>
      <c r="T57" s="23">
        <f t="shared" si="7"/>
        <v>207</v>
      </c>
      <c r="U57" s="23">
        <f>'Matutino 911 - 2023-2024'!U57+'Vespertino 911 - 2023-2024 '!U57</f>
        <v>18</v>
      </c>
      <c r="V57" s="23">
        <f>'Matutino 911 - 2023-2024'!V57+'Vespertino 911 - 2023-2024 '!V57</f>
        <v>17</v>
      </c>
      <c r="W57" s="23">
        <f t="shared" si="8"/>
        <v>35</v>
      </c>
      <c r="X57" s="32">
        <f t="shared" si="9"/>
        <v>242</v>
      </c>
      <c r="Y57" s="145">
        <f t="shared" si="0"/>
        <v>242</v>
      </c>
      <c r="Z57" s="34">
        <f>'Matutino 911 - 2023-2024'!Z57+'Vespertino 911 - 2023-2024 '!Z57</f>
        <v>96</v>
      </c>
      <c r="AA57" s="34">
        <v>50</v>
      </c>
      <c r="AB57" s="34">
        <v>46</v>
      </c>
      <c r="AC57" s="45">
        <v>96</v>
      </c>
      <c r="AD57" s="44">
        <f>'Matutino 911 - 2023-2024'!AD57+'Vespertino 911 - 2023-2024 '!AD57</f>
        <v>50</v>
      </c>
      <c r="AE57" s="44">
        <f>'Matutino 911 - 2023-2024'!AE57+'Vespertino 911 - 2023-2024 '!AE57</f>
        <v>46</v>
      </c>
      <c r="AF57" s="45">
        <f t="shared" si="10"/>
        <v>96</v>
      </c>
      <c r="AG57" s="45">
        <f>'Matutino 911 - 2023-2024'!AG57+'Vespertino 911 - 2023-2024 '!AG57</f>
        <v>2</v>
      </c>
      <c r="AH57" s="44">
        <f>'Matutino 911 - 2023-2024'!AH57+'Vespertino 911 - 2023-2024 '!AH57</f>
        <v>34</v>
      </c>
      <c r="AI57" s="44">
        <f>'Matutino 911 - 2023-2024'!AI57+'Matutino 911 - 2023-2024'!AM57</f>
        <v>52</v>
      </c>
      <c r="AJ57" s="45">
        <f t="shared" si="11"/>
        <v>86</v>
      </c>
      <c r="AK57" s="45">
        <f>'Matutino 911 - 2023-2024'!AK57+'Vespertino 911 - 2023-2024 '!AK57</f>
        <v>2</v>
      </c>
      <c r="AL57" s="46">
        <f>'Matutino 911 - 2023-2024'!AL57+'Vespertino 911 - 2023-2024 '!AL57</f>
        <v>26</v>
      </c>
      <c r="AM57" s="46">
        <f>'Matutino 911 - 2023-2024'!AM57+'Vespertino 911 - 2023-2024 '!AM57</f>
        <v>28</v>
      </c>
      <c r="AN57" s="47">
        <f t="shared" si="27"/>
        <v>54</v>
      </c>
      <c r="AO57" s="47">
        <f>'Matutino 911 - 2023-2024'!AS57+'Vespertino 911 - 2023-2024 '!AS58</f>
        <v>3</v>
      </c>
      <c r="AP57" s="474">
        <f t="shared" si="13"/>
        <v>110</v>
      </c>
      <c r="AQ57" s="474">
        <f t="shared" si="14"/>
        <v>126</v>
      </c>
      <c r="AR57" s="474">
        <f t="shared" si="15"/>
        <v>236</v>
      </c>
      <c r="AS57" s="474">
        <f t="shared" si="16"/>
        <v>7</v>
      </c>
      <c r="AT57" s="44">
        <f t="shared" si="17"/>
        <v>96</v>
      </c>
      <c r="AU57" s="44">
        <f>'Matutino 911 - 2023-2024'!AU57+'Vespertino 911 - 2023-2024 '!AU57</f>
        <v>0</v>
      </c>
      <c r="AV57" s="44">
        <f>'Matutino 911 - 2023-2024'!AV57+'Vespertino 911 - 2023-2024 '!AV57</f>
        <v>0</v>
      </c>
      <c r="AW57" s="45">
        <f t="shared" si="18"/>
        <v>0</v>
      </c>
      <c r="AX57" s="44">
        <f>'Matutino 911 - 2023-2024'!BA57+'Vespertino 911 - 2023-2024 '!AU57</f>
        <v>9</v>
      </c>
      <c r="AY57" s="44">
        <f>'Matutino 911 - 2023-2024'!BB57+'Vespertino 911 - 2023-2024 '!AV57</f>
        <v>20</v>
      </c>
      <c r="AZ57" s="44">
        <f t="shared" si="19"/>
        <v>29</v>
      </c>
      <c r="BA57" s="49">
        <f t="shared" si="20"/>
        <v>54</v>
      </c>
      <c r="BB57" s="44">
        <f>'Matutino 911 - 2023-2024'!BE57+'Vespertino 911 - 2023-2024 '!BE57</f>
        <v>0</v>
      </c>
      <c r="BC57" s="44">
        <f>'Matutino 911 - 2023-2024'!BF57+'Vespertino 911 - 2023-2024 '!BF57</f>
        <v>0</v>
      </c>
      <c r="BD57" s="45">
        <f t="shared" si="28"/>
        <v>0</v>
      </c>
      <c r="BE57" s="44">
        <f>'Matutino 911 - 2023-2024'!BH57</f>
        <v>4</v>
      </c>
      <c r="BF57" s="44">
        <f>'Matutino 911 - 2023-2024'!BI57</f>
        <v>4</v>
      </c>
      <c r="BG57" s="45">
        <f t="shared" si="22"/>
        <v>8</v>
      </c>
      <c r="BH57" s="44">
        <f t="shared" si="23"/>
        <v>60</v>
      </c>
      <c r="BI57" s="44">
        <f t="shared" si="24"/>
        <v>80</v>
      </c>
      <c r="BJ57" s="45">
        <f t="shared" si="25"/>
        <v>140</v>
      </c>
      <c r="BK57" s="48">
        <f t="shared" si="26"/>
        <v>140</v>
      </c>
    </row>
    <row r="58" spans="1:63" ht="12.75" customHeight="1" x14ac:dyDescent="0.25">
      <c r="A58" s="3" t="s">
        <v>52</v>
      </c>
      <c r="B58" s="23">
        <f>'Matutino 911 - 2023-2024'!B58+'Vespertino 911 - 2023-2024 '!B58</f>
        <v>22</v>
      </c>
      <c r="C58" s="23">
        <f>'Matutino 911 - 2023-2024'!C58+'Vespertino 911 - 2023-2024 '!C58</f>
        <v>16</v>
      </c>
      <c r="D58" s="23">
        <f t="shared" si="2"/>
        <v>38</v>
      </c>
      <c r="E58" s="23">
        <f>'Matutino 911 - 2023-2024'!E58+'Vespertino 911 - 2023-2024 '!E58</f>
        <v>38</v>
      </c>
      <c r="F58" s="23">
        <f>'Matutino 911 - 2023-2024'!F58+'Vespertino 911 - 2023-2024 '!F58</f>
        <v>17</v>
      </c>
      <c r="G58" s="23">
        <f>'Matutino 911 - 2023-2024'!G58+'Vespertino 911 - 2023-2024 '!G58</f>
        <v>15</v>
      </c>
      <c r="H58" s="23">
        <f t="shared" si="3"/>
        <v>32</v>
      </c>
      <c r="I58" s="23">
        <f>'Matutino 911 - 2023-2024'!I58+'Vespertino 911 - 2023-2024 '!I58</f>
        <v>5</v>
      </c>
      <c r="J58" s="23">
        <f>'Matutino 911 - 2023-2024'!J58+'Vespertino 911 - 2023-2024 '!J58</f>
        <v>1</v>
      </c>
      <c r="K58" s="23">
        <f t="shared" si="4"/>
        <v>6</v>
      </c>
      <c r="L58" s="23">
        <f>'Matutino 911 - 2023-2024'!L58+'Vespertino 911 - 2023-2024 '!L58</f>
        <v>5</v>
      </c>
      <c r="M58" s="23">
        <f>'Matutino 911 - 2023-2024'!M58+'Vespertino 911 - 2023-2024 '!M58</f>
        <v>1</v>
      </c>
      <c r="N58" s="23">
        <f t="shared" si="5"/>
        <v>6</v>
      </c>
      <c r="O58" s="23">
        <f>'Matutino 911 - 2023-2024'!O58+'Vespertino 911 - 2023-2024 '!O58</f>
        <v>10</v>
      </c>
      <c r="P58" s="23">
        <f>'Matutino 911 - 2023-2024'!P58+'Vespertino 911 - 2023-2024 '!P58</f>
        <v>4</v>
      </c>
      <c r="Q58" s="23">
        <f t="shared" si="6"/>
        <v>14</v>
      </c>
      <c r="R58" s="23">
        <f>'Matutino 911 - 2023-2024'!R58+'Vespertino 911 - 2023-2024 '!R58</f>
        <v>0</v>
      </c>
      <c r="S58" s="23">
        <f>'Matutino 911 - 2023-2024'!S58+'Vespertino 911 - 2023-2024 '!S58</f>
        <v>0</v>
      </c>
      <c r="T58" s="23">
        <f t="shared" si="7"/>
        <v>0</v>
      </c>
      <c r="U58" s="23">
        <f>'Matutino 911 - 2023-2024'!U58+'Vespertino 911 - 2023-2024 '!U58</f>
        <v>22</v>
      </c>
      <c r="V58" s="23">
        <f>'Matutino 911 - 2023-2024'!V58+'Vespertino 911 - 2023-2024 '!V58</f>
        <v>16</v>
      </c>
      <c r="W58" s="23">
        <f t="shared" si="8"/>
        <v>38</v>
      </c>
      <c r="X58" s="32">
        <f t="shared" si="9"/>
        <v>38</v>
      </c>
      <c r="Y58" s="145">
        <f t="shared" si="0"/>
        <v>38</v>
      </c>
      <c r="Z58" s="34">
        <f>'Matutino 911 - 2023-2024'!Z58+'Vespertino 911 - 2023-2024 '!Z58</f>
        <v>20</v>
      </c>
      <c r="AA58" s="34">
        <v>10</v>
      </c>
      <c r="AB58" s="34">
        <v>10</v>
      </c>
      <c r="AC58" s="45">
        <v>20</v>
      </c>
      <c r="AD58" s="44">
        <f>'Matutino 911 - 2023-2024'!AD58+'Vespertino 911 - 2023-2024 '!AD58</f>
        <v>7</v>
      </c>
      <c r="AE58" s="44">
        <f>'Matutino 911 - 2023-2024'!AE58+'Vespertino 911 - 2023-2024 '!AE58</f>
        <v>3</v>
      </c>
      <c r="AF58" s="45">
        <f t="shared" si="10"/>
        <v>10</v>
      </c>
      <c r="AG58" s="45">
        <f>'Matutino 911 - 2023-2024'!AG58+'Vespertino 911 - 2023-2024 '!AG58</f>
        <v>1</v>
      </c>
      <c r="AH58" s="44">
        <f>'Matutino 911 - 2023-2024'!AH58+'Vespertino 911 - 2023-2024 '!AH58</f>
        <v>3</v>
      </c>
      <c r="AI58" s="44">
        <f>'Matutino 911 - 2023-2024'!AI58+'Vespertino 911 - 2023-2024 '!AI58</f>
        <v>2</v>
      </c>
      <c r="AJ58" s="45">
        <f t="shared" si="11"/>
        <v>5</v>
      </c>
      <c r="AK58" s="45">
        <f>'Matutino 911 - 2023-2024'!AK58+'Vespertino 911 - 2023-2024 '!AK58</f>
        <v>1</v>
      </c>
      <c r="AL58" s="46">
        <f>'Matutino 911 - 2023-2024'!AL58+'Vespertino 911 - 2023-2024 '!AL58</f>
        <v>10</v>
      </c>
      <c r="AM58" s="46">
        <f>'Matutino 911 - 2023-2024'!AM58+'Vespertino 911 - 2023-2024 '!AM58</f>
        <v>8</v>
      </c>
      <c r="AN58" s="47">
        <f t="shared" si="27"/>
        <v>18</v>
      </c>
      <c r="AO58" s="47">
        <v>0</v>
      </c>
      <c r="AP58" s="474">
        <f t="shared" si="13"/>
        <v>20</v>
      </c>
      <c r="AQ58" s="474">
        <f t="shared" si="14"/>
        <v>13</v>
      </c>
      <c r="AR58" s="474">
        <f t="shared" si="15"/>
        <v>33</v>
      </c>
      <c r="AS58" s="474">
        <f t="shared" si="16"/>
        <v>2</v>
      </c>
      <c r="AT58" s="44">
        <f t="shared" si="17"/>
        <v>10</v>
      </c>
      <c r="AU58" s="44">
        <f>'Matutino 911 - 2023-2024'!AU58+'Vespertino 911 - 2023-2024 '!AU58</f>
        <v>0</v>
      </c>
      <c r="AV58" s="44">
        <f>'Matutino 911 - 2023-2024'!AV58+'Vespertino 911 - 2023-2024 '!AV58</f>
        <v>0</v>
      </c>
      <c r="AW58" s="45">
        <f t="shared" si="18"/>
        <v>0</v>
      </c>
      <c r="AX58" s="44">
        <f>'Matutino 911 - 2023-2024'!BA58+'Vespertino 911 - 2023-2024 '!AU58</f>
        <v>10</v>
      </c>
      <c r="AY58" s="44">
        <f>'Matutino 911 - 2023-2024'!BB58+'Vespertino 911 - 2023-2024 '!AV58</f>
        <v>8</v>
      </c>
      <c r="AZ58" s="44">
        <f t="shared" si="19"/>
        <v>18</v>
      </c>
      <c r="BA58" s="49">
        <f t="shared" si="20"/>
        <v>18</v>
      </c>
      <c r="BB58" s="44">
        <f>'Matutino 911 - 2023-2024'!BE58+'Vespertino 911 - 2023-2024 '!BE58</f>
        <v>0</v>
      </c>
      <c r="BC58" s="44">
        <f>'Matutino 911 - 2023-2024'!BF58+'Vespertino 911 - 2023-2024 '!BF58</f>
        <v>0</v>
      </c>
      <c r="BD58" s="45">
        <f t="shared" si="28"/>
        <v>0</v>
      </c>
      <c r="BE58" s="44">
        <f>'Matutino 911 - 2023-2024'!BH58</f>
        <v>6</v>
      </c>
      <c r="BF58" s="44">
        <f>'Matutino 911 - 2023-2024'!BI58</f>
        <v>5</v>
      </c>
      <c r="BG58" s="45">
        <f t="shared" si="22"/>
        <v>11</v>
      </c>
      <c r="BH58" s="44">
        <f t="shared" si="23"/>
        <v>13</v>
      </c>
      <c r="BI58" s="44">
        <f t="shared" si="24"/>
        <v>10</v>
      </c>
      <c r="BJ58" s="45">
        <f t="shared" si="25"/>
        <v>23</v>
      </c>
      <c r="BK58" s="48">
        <f t="shared" si="26"/>
        <v>23</v>
      </c>
    </row>
    <row r="59" spans="1:63" ht="12" customHeight="1" x14ac:dyDescent="0.25">
      <c r="A59" s="3" t="s">
        <v>53</v>
      </c>
      <c r="B59" s="23">
        <f>'Matutino 911 - 2023-2024'!B59+'Vespertino 911 - 2023-2024 '!B59</f>
        <v>21</v>
      </c>
      <c r="C59" s="23">
        <f>'Matutino 911 - 2023-2024'!C59+'Vespertino 911 - 2023-2024 '!C59</f>
        <v>22</v>
      </c>
      <c r="D59" s="23">
        <f t="shared" si="2"/>
        <v>43</v>
      </c>
      <c r="E59" s="23">
        <f>'Matutino 911 - 2023-2024'!E59+'Vespertino 911 - 2023-2024 '!E59</f>
        <v>43</v>
      </c>
      <c r="F59" s="23">
        <f>'Matutino 911 - 2023-2024'!F59+'Vespertino 911 - 2023-2024 '!F59</f>
        <v>21</v>
      </c>
      <c r="G59" s="23">
        <f>'Matutino 911 - 2023-2024'!G59+'Vespertino 911 - 2023-2024 '!G59</f>
        <v>22</v>
      </c>
      <c r="H59" s="23">
        <f t="shared" si="3"/>
        <v>43</v>
      </c>
      <c r="I59" s="23">
        <f>'Matutino 911 - 2023-2024'!I59+'Vespertino 911 - 2023-2024 '!I59</f>
        <v>0</v>
      </c>
      <c r="J59" s="23">
        <f>'Matutino 911 - 2023-2024'!J59+'Vespertino 911 - 2023-2024 '!J59</f>
        <v>0</v>
      </c>
      <c r="K59" s="23">
        <f t="shared" si="4"/>
        <v>0</v>
      </c>
      <c r="L59" s="23">
        <f>'Matutino 911 - 2023-2024'!L59+'Vespertino 911 - 2023-2024 '!L59</f>
        <v>0</v>
      </c>
      <c r="M59" s="23">
        <f>'Matutino 911 - 2023-2024'!M59+'Vespertino 911 - 2023-2024 '!M59</f>
        <v>0</v>
      </c>
      <c r="N59" s="23">
        <f t="shared" si="5"/>
        <v>0</v>
      </c>
      <c r="O59" s="23">
        <f>'Matutino 911 - 2023-2024'!O59+'Vespertino 911 - 2023-2024 '!O59</f>
        <v>4</v>
      </c>
      <c r="P59" s="23">
        <f>'Matutino 911 - 2023-2024'!P59+'Vespertino 911 - 2023-2024 '!P59</f>
        <v>4</v>
      </c>
      <c r="Q59" s="23">
        <f t="shared" si="6"/>
        <v>8</v>
      </c>
      <c r="R59" s="23">
        <f>'Matutino 911 - 2023-2024'!R59+'Vespertino 911 - 2023-2024 '!R59</f>
        <v>2</v>
      </c>
      <c r="S59" s="23">
        <f>'Matutino 911 - 2023-2024'!S59+'Vespertino 911 - 2023-2024 '!S59</f>
        <v>2</v>
      </c>
      <c r="T59" s="23">
        <f t="shared" si="7"/>
        <v>4</v>
      </c>
      <c r="U59" s="23">
        <f>'Matutino 911 - 2023-2024'!U59+'Vespertino 911 - 2023-2024 '!U59</f>
        <v>19</v>
      </c>
      <c r="V59" s="23">
        <f>'Matutino 911 - 2023-2024'!V59+'Vespertino 911 - 2023-2024 '!V59</f>
        <v>20</v>
      </c>
      <c r="W59" s="23">
        <f t="shared" si="8"/>
        <v>39</v>
      </c>
      <c r="X59" s="32">
        <f t="shared" si="9"/>
        <v>43</v>
      </c>
      <c r="Y59" s="145">
        <f t="shared" si="0"/>
        <v>43</v>
      </c>
      <c r="Z59" s="34">
        <f>'Matutino 911 - 2023-2024'!Z59+'Vespertino 911 - 2023-2024 '!Z59</f>
        <v>100</v>
      </c>
      <c r="AA59" s="34">
        <v>7</v>
      </c>
      <c r="AB59" s="34">
        <v>5</v>
      </c>
      <c r="AC59" s="45">
        <v>12</v>
      </c>
      <c r="AD59" s="44">
        <f>'Matutino 911 - 2023-2024'!AD59+'Vespertino 911 - 2023-2024 '!AD59</f>
        <v>7</v>
      </c>
      <c r="AE59" s="44">
        <f>'Matutino 911 - 2023-2024'!AE59+'Vespertino 911 - 2023-2024 '!AE59</f>
        <v>5</v>
      </c>
      <c r="AF59" s="45">
        <f t="shared" si="10"/>
        <v>12</v>
      </c>
      <c r="AG59" s="45">
        <f>'Matutino 911 - 2023-2024'!AG59+'Vespertino 911 - 2023-2024 '!AG59</f>
        <v>1</v>
      </c>
      <c r="AH59" s="44">
        <f>'Matutino 911 - 2023-2024'!AH59+'Vespertino 911 - 2023-2024 '!AH59</f>
        <v>9</v>
      </c>
      <c r="AI59" s="44">
        <f>'Matutino 911 - 2023-2024'!AI59+'Vespertino 911 - 2023-2024 '!AI59</f>
        <v>4</v>
      </c>
      <c r="AJ59" s="45">
        <f t="shared" si="11"/>
        <v>13</v>
      </c>
      <c r="AK59" s="45">
        <f>'Matutino 911 - 2023-2024'!AK59+'Vespertino 911 - 2023-2024 '!AK59</f>
        <v>4</v>
      </c>
      <c r="AL59" s="46">
        <f>'Matutino 911 - 2023-2024'!AL59+'Vespertino 911 - 2023-2024 '!AL59</f>
        <v>9</v>
      </c>
      <c r="AM59" s="46">
        <f>'Matutino 911 - 2023-2024'!AM59+'Vespertino 911 - 2023-2024 '!AM59</f>
        <v>10</v>
      </c>
      <c r="AN59" s="47">
        <f t="shared" si="27"/>
        <v>19</v>
      </c>
      <c r="AO59" s="47">
        <v>0</v>
      </c>
      <c r="AP59" s="474">
        <f t="shared" si="13"/>
        <v>25</v>
      </c>
      <c r="AQ59" s="474">
        <f t="shared" si="14"/>
        <v>19</v>
      </c>
      <c r="AR59" s="474">
        <f t="shared" si="15"/>
        <v>44</v>
      </c>
      <c r="AS59" s="474">
        <f t="shared" si="16"/>
        <v>5</v>
      </c>
      <c r="AT59" s="44">
        <f t="shared" si="17"/>
        <v>12</v>
      </c>
      <c r="AU59" s="44">
        <f>'Matutino 911 - 2023-2024'!AU59+'Vespertino 911 - 2023-2024 '!AU59</f>
        <v>0</v>
      </c>
      <c r="AV59" s="44">
        <f>'Matutino 911 - 2023-2024'!AV59+'Vespertino 911 - 2023-2024 '!AV59</f>
        <v>0</v>
      </c>
      <c r="AW59" s="45">
        <f t="shared" si="18"/>
        <v>0</v>
      </c>
      <c r="AX59" s="44">
        <f>'Matutino 911 - 2023-2024'!BA59+'Vespertino 911 - 2023-2024 '!AU59</f>
        <v>9</v>
      </c>
      <c r="AY59" s="44">
        <f>'Matutino 911 - 2023-2024'!BB59+'Vespertino 911 - 2023-2024 '!AV59</f>
        <v>10</v>
      </c>
      <c r="AZ59" s="44">
        <f t="shared" si="19"/>
        <v>19</v>
      </c>
      <c r="BA59" s="49">
        <f t="shared" si="20"/>
        <v>19</v>
      </c>
      <c r="BB59" s="44">
        <f>'Matutino 911 - 2023-2024'!BE59+'Vespertino 911 - 2023-2024 '!BE59</f>
        <v>0</v>
      </c>
      <c r="BC59" s="44">
        <f>'Matutino 911 - 2023-2024'!BF59+'Vespertino 911 - 2023-2024 '!BF59</f>
        <v>0</v>
      </c>
      <c r="BD59" s="45">
        <f t="shared" si="28"/>
        <v>0</v>
      </c>
      <c r="BE59" s="44">
        <f>'Matutino 911 - 2023-2024'!BH59</f>
        <v>5</v>
      </c>
      <c r="BF59" s="44">
        <f>'Matutino 911 - 2023-2024'!BI59</f>
        <v>5</v>
      </c>
      <c r="BG59" s="45">
        <f t="shared" si="22"/>
        <v>10</v>
      </c>
      <c r="BH59" s="44">
        <f t="shared" si="23"/>
        <v>18</v>
      </c>
      <c r="BI59" s="44">
        <f t="shared" si="24"/>
        <v>14</v>
      </c>
      <c r="BJ59" s="45">
        <f t="shared" si="25"/>
        <v>32</v>
      </c>
      <c r="BK59" s="48">
        <f t="shared" si="26"/>
        <v>32</v>
      </c>
    </row>
    <row r="60" spans="1:63" ht="12.75" customHeight="1" x14ac:dyDescent="0.25">
      <c r="A60" s="3" t="s">
        <v>54</v>
      </c>
      <c r="B60" s="23">
        <f>'Matutino 911 - 2023-2024'!B60+'Vespertino 911 - 2023-2024 '!B60</f>
        <v>21</v>
      </c>
      <c r="C60" s="23">
        <f>'Matutino 911 - 2023-2024'!C60+'Vespertino 911 - 2023-2024 '!C60</f>
        <v>18</v>
      </c>
      <c r="D60" s="23">
        <f t="shared" si="2"/>
        <v>39</v>
      </c>
      <c r="E60" s="23">
        <f>'Matutino 911 - 2023-2024'!E60+'Vespertino 911 - 2023-2024 '!E60</f>
        <v>39</v>
      </c>
      <c r="F60" s="23">
        <f>'Matutino 911 - 2023-2024'!F60+'Vespertino 911 - 2023-2024 '!F60</f>
        <v>16</v>
      </c>
      <c r="G60" s="23">
        <f>'Matutino 911 - 2023-2024'!G60+'Vespertino 911 - 2023-2024 '!G60</f>
        <v>14</v>
      </c>
      <c r="H60" s="23">
        <f t="shared" si="3"/>
        <v>30</v>
      </c>
      <c r="I60" s="23">
        <f>'Matutino 911 - 2023-2024'!I60+'Vespertino 911 - 2023-2024 '!I60</f>
        <v>5</v>
      </c>
      <c r="J60" s="23">
        <f>'Matutino 911 - 2023-2024'!J60+'Vespertino 911 - 2023-2024 '!J60</f>
        <v>4</v>
      </c>
      <c r="K60" s="23">
        <f t="shared" si="4"/>
        <v>9</v>
      </c>
      <c r="L60" s="23">
        <f>'Matutino 911 - 2023-2024'!L60+'Vespertino 911 - 2023-2024 '!L60</f>
        <v>5</v>
      </c>
      <c r="M60" s="23">
        <f>'Matutino 911 - 2023-2024'!M60+'Vespertino 911 - 2023-2024 '!M60</f>
        <v>4</v>
      </c>
      <c r="N60" s="23">
        <f t="shared" si="5"/>
        <v>9</v>
      </c>
      <c r="O60" s="23">
        <f>'Matutino 911 - 2023-2024'!O60+'Vespertino 911 - 2023-2024 '!O60</f>
        <v>2</v>
      </c>
      <c r="P60" s="23">
        <f>'Matutino 911 - 2023-2024'!P60+'Vespertino 911 - 2023-2024 '!P60</f>
        <v>4</v>
      </c>
      <c r="Q60" s="23">
        <f t="shared" si="6"/>
        <v>6</v>
      </c>
      <c r="R60" s="23">
        <f>'Matutino 911 - 2023-2024'!R60+'Vespertino 911 - 2023-2024 '!R60</f>
        <v>0</v>
      </c>
      <c r="S60" s="23">
        <f>'Matutino 911 - 2023-2024'!S60+'Vespertino 911 - 2023-2024 '!S60</f>
        <v>0</v>
      </c>
      <c r="T60" s="23">
        <f t="shared" si="7"/>
        <v>0</v>
      </c>
      <c r="U60" s="23">
        <f>'Matutino 911 - 2023-2024'!U60+'Vespertino 911 - 2023-2024 '!U60</f>
        <v>21</v>
      </c>
      <c r="V60" s="23">
        <f>'Matutino 911 - 2023-2024'!V60+'Vespertino 911 - 2023-2024 '!V60</f>
        <v>18</v>
      </c>
      <c r="W60" s="23">
        <f t="shared" si="8"/>
        <v>39</v>
      </c>
      <c r="X60" s="32">
        <f t="shared" si="9"/>
        <v>39</v>
      </c>
      <c r="Y60" s="145">
        <f t="shared" si="0"/>
        <v>39</v>
      </c>
      <c r="Z60" s="34">
        <f>'Matutino 911 - 2023-2024'!Z60+'Vespertino 911 - 2023-2024 '!Z60</f>
        <v>25</v>
      </c>
      <c r="AA60" s="34">
        <v>15</v>
      </c>
      <c r="AB60" s="34">
        <v>10</v>
      </c>
      <c r="AC60" s="45">
        <v>25</v>
      </c>
      <c r="AD60" s="44">
        <f>'Matutino 911 - 2023-2024'!AD60+'Vespertino 911 - 2023-2024 '!AD60</f>
        <v>15</v>
      </c>
      <c r="AE60" s="44">
        <f>'Matutino 911 - 2023-2024'!AE60+'Vespertino 911 - 2023-2024 '!AE60</f>
        <v>10</v>
      </c>
      <c r="AF60" s="45">
        <f t="shared" si="10"/>
        <v>25</v>
      </c>
      <c r="AG60" s="45">
        <f>'Matutino 911 - 2023-2024'!AG60+'Vespertino 911 - 2023-2024 '!AG60</f>
        <v>1</v>
      </c>
      <c r="AH60" s="44">
        <f>'Matutino 911 - 2023-2024'!AH60+'Vespertino 911 - 2023-2024 '!AH60</f>
        <v>9</v>
      </c>
      <c r="AI60" s="44">
        <f>'Matutino 911 - 2023-2024'!AI60+'Vespertino 911 - 2023-2024 '!AI60</f>
        <v>7</v>
      </c>
      <c r="AJ60" s="45">
        <f t="shared" si="11"/>
        <v>16</v>
      </c>
      <c r="AK60" s="45">
        <f>'Matutino 911 - 2023-2024'!AK60+'Vespertino 911 - 2023-2024 '!AK60</f>
        <v>1</v>
      </c>
      <c r="AL60" s="46">
        <f>'Matutino 911 - 2023-2024'!AL60+'Vespertino 911 - 2023-2024 '!AL60</f>
        <v>7</v>
      </c>
      <c r="AM60" s="46">
        <f>'Matutino 911 - 2023-2024'!AM60+'Vespertino 911 - 2023-2024 '!AM60</f>
        <v>7</v>
      </c>
      <c r="AN60" s="47">
        <f t="shared" si="27"/>
        <v>14</v>
      </c>
      <c r="AO60" s="47">
        <v>0</v>
      </c>
      <c r="AP60" s="474">
        <f t="shared" si="13"/>
        <v>31</v>
      </c>
      <c r="AQ60" s="474">
        <f t="shared" si="14"/>
        <v>24</v>
      </c>
      <c r="AR60" s="474">
        <f t="shared" si="15"/>
        <v>55</v>
      </c>
      <c r="AS60" s="474">
        <f t="shared" si="16"/>
        <v>2</v>
      </c>
      <c r="AT60" s="44">
        <f t="shared" si="17"/>
        <v>25</v>
      </c>
      <c r="AU60" s="44">
        <f>'Matutino 911 - 2023-2024'!AU60+'Vespertino 911 - 2023-2024 '!AU60</f>
        <v>0</v>
      </c>
      <c r="AV60" s="44">
        <f>'Matutino 911 - 2023-2024'!AV60+'Vespertino 911 - 2023-2024 '!AV60</f>
        <v>0</v>
      </c>
      <c r="AW60" s="45">
        <f t="shared" si="18"/>
        <v>0</v>
      </c>
      <c r="AX60" s="44">
        <f>'Matutino 911 - 2023-2024'!BA60+'Vespertino 911 - 2023-2024 '!AU60</f>
        <v>7</v>
      </c>
      <c r="AY60" s="44">
        <f>'Matutino 911 - 2023-2024'!BB60+'Vespertino 911 - 2023-2024 '!AV60</f>
        <v>7</v>
      </c>
      <c r="AZ60" s="44">
        <f t="shared" si="19"/>
        <v>14</v>
      </c>
      <c r="BA60" s="49">
        <f t="shared" si="20"/>
        <v>14</v>
      </c>
      <c r="BB60" s="44">
        <f>'Matutino 911 - 2023-2024'!BE60+'Vespertino 911 - 2023-2024 '!BE60</f>
        <v>0</v>
      </c>
      <c r="BC60" s="44">
        <f>'Matutino 911 - 2023-2024'!BF60+'Vespertino 911 - 2023-2024 '!BF60</f>
        <v>0</v>
      </c>
      <c r="BD60" s="45">
        <f t="shared" si="28"/>
        <v>0</v>
      </c>
      <c r="BE60" s="44">
        <f>'Matutino 911 - 2023-2024'!BH60</f>
        <v>5</v>
      </c>
      <c r="BF60" s="44">
        <f>'Matutino 911 - 2023-2024'!BI60</f>
        <v>5</v>
      </c>
      <c r="BG60" s="45">
        <f t="shared" si="22"/>
        <v>10</v>
      </c>
      <c r="BH60" s="44">
        <f t="shared" si="23"/>
        <v>16</v>
      </c>
      <c r="BI60" s="44">
        <f t="shared" si="24"/>
        <v>14</v>
      </c>
      <c r="BJ60" s="45">
        <f t="shared" si="25"/>
        <v>30</v>
      </c>
      <c r="BK60" s="48">
        <f t="shared" si="26"/>
        <v>30</v>
      </c>
    </row>
    <row r="61" spans="1:63" x14ac:dyDescent="0.25">
      <c r="A61" s="43" t="s">
        <v>74</v>
      </c>
      <c r="B61" s="32">
        <f>SUM(B11:B60)</f>
        <v>8153</v>
      </c>
      <c r="C61" s="32">
        <f t="shared" ref="C61:BK61" si="29">SUM(C11:C60)</f>
        <v>9842</v>
      </c>
      <c r="D61" s="32">
        <f t="shared" si="29"/>
        <v>17995</v>
      </c>
      <c r="E61" s="32">
        <f t="shared" si="29"/>
        <v>18001</v>
      </c>
      <c r="F61" s="32">
        <f t="shared" si="29"/>
        <v>6302</v>
      </c>
      <c r="G61" s="32">
        <f t="shared" si="29"/>
        <v>8192</v>
      </c>
      <c r="H61" s="32">
        <f t="shared" si="29"/>
        <v>14494</v>
      </c>
      <c r="I61" s="32">
        <f t="shared" si="29"/>
        <v>1856</v>
      </c>
      <c r="J61" s="32">
        <f t="shared" si="29"/>
        <v>1651</v>
      </c>
      <c r="K61" s="32">
        <f t="shared" si="29"/>
        <v>3507</v>
      </c>
      <c r="L61" s="32">
        <f t="shared" si="29"/>
        <v>833</v>
      </c>
      <c r="M61" s="32">
        <f t="shared" si="29"/>
        <v>697</v>
      </c>
      <c r="N61" s="32">
        <f t="shared" si="29"/>
        <v>1530</v>
      </c>
      <c r="O61" s="32">
        <f t="shared" si="29"/>
        <v>1870</v>
      </c>
      <c r="P61" s="32">
        <f t="shared" si="29"/>
        <v>2529</v>
      </c>
      <c r="Q61" s="32">
        <f t="shared" si="29"/>
        <v>4399</v>
      </c>
      <c r="R61" s="32">
        <f t="shared" si="29"/>
        <v>7805</v>
      </c>
      <c r="S61" s="32">
        <f t="shared" si="29"/>
        <v>9575</v>
      </c>
      <c r="T61" s="32">
        <f t="shared" si="29"/>
        <v>17380</v>
      </c>
      <c r="U61" s="32">
        <f t="shared" si="29"/>
        <v>347</v>
      </c>
      <c r="V61" s="32">
        <f t="shared" si="29"/>
        <v>267</v>
      </c>
      <c r="W61" s="32">
        <f t="shared" si="29"/>
        <v>614</v>
      </c>
      <c r="X61" s="32">
        <f t="shared" si="29"/>
        <v>17994</v>
      </c>
      <c r="Y61" s="32">
        <f t="shared" si="29"/>
        <v>17995</v>
      </c>
      <c r="Z61" s="32">
        <f t="shared" si="29"/>
        <v>12155</v>
      </c>
      <c r="AA61" s="32">
        <v>5495</v>
      </c>
      <c r="AB61" s="32">
        <v>6243</v>
      </c>
      <c r="AC61" s="32">
        <v>11738</v>
      </c>
      <c r="AD61" s="32">
        <f t="shared" si="29"/>
        <v>4055</v>
      </c>
      <c r="AE61" s="32">
        <f t="shared" si="29"/>
        <v>4331</v>
      </c>
      <c r="AF61" s="32">
        <f t="shared" si="29"/>
        <v>8386</v>
      </c>
      <c r="AG61" s="32">
        <f t="shared" si="29"/>
        <v>227</v>
      </c>
      <c r="AH61" s="32">
        <f t="shared" si="29"/>
        <v>3333</v>
      </c>
      <c r="AI61" s="32">
        <f t="shared" si="29"/>
        <v>3787</v>
      </c>
      <c r="AJ61" s="32">
        <f t="shared" si="29"/>
        <v>7120</v>
      </c>
      <c r="AK61" s="32">
        <f t="shared" si="29"/>
        <v>206</v>
      </c>
      <c r="AL61" s="32">
        <f t="shared" si="29"/>
        <v>2277</v>
      </c>
      <c r="AM61" s="32">
        <f t="shared" si="29"/>
        <v>2827</v>
      </c>
      <c r="AN61" s="32">
        <f t="shared" si="29"/>
        <v>5104</v>
      </c>
      <c r="AO61" s="32">
        <f t="shared" si="29"/>
        <v>81</v>
      </c>
      <c r="AP61" s="376">
        <f t="shared" si="29"/>
        <v>9665</v>
      </c>
      <c r="AQ61" s="376">
        <f t="shared" si="29"/>
        <v>10945</v>
      </c>
      <c r="AR61" s="376">
        <f>SUM(AR11:AR60)</f>
        <v>20610</v>
      </c>
      <c r="AS61" s="376">
        <f t="shared" si="29"/>
        <v>514</v>
      </c>
      <c r="AT61" s="32">
        <f t="shared" si="29"/>
        <v>8386</v>
      </c>
      <c r="AU61" s="32">
        <f t="shared" si="29"/>
        <v>102</v>
      </c>
      <c r="AV61" s="32">
        <f t="shared" si="29"/>
        <v>86</v>
      </c>
      <c r="AW61" s="32">
        <f t="shared" si="29"/>
        <v>188</v>
      </c>
      <c r="AX61" s="32">
        <f t="shared" si="29"/>
        <v>2273</v>
      </c>
      <c r="AY61" s="32">
        <f t="shared" si="29"/>
        <v>3012</v>
      </c>
      <c r="AZ61" s="32">
        <f t="shared" si="29"/>
        <v>5285</v>
      </c>
      <c r="BA61" s="32">
        <f t="shared" si="29"/>
        <v>5104</v>
      </c>
      <c r="BB61" s="32">
        <f t="shared" si="29"/>
        <v>638</v>
      </c>
      <c r="BC61" s="32">
        <f t="shared" si="29"/>
        <v>966</v>
      </c>
      <c r="BD61" s="32">
        <f t="shared" si="29"/>
        <v>1604</v>
      </c>
      <c r="BE61" s="32">
        <f t="shared" si="29"/>
        <v>600</v>
      </c>
      <c r="BF61" s="32">
        <f t="shared" si="29"/>
        <v>504</v>
      </c>
      <c r="BG61" s="32">
        <f t="shared" si="29"/>
        <v>1104</v>
      </c>
      <c r="BH61" s="32">
        <f t="shared" si="29"/>
        <v>5610</v>
      </c>
      <c r="BI61" s="32">
        <f t="shared" si="29"/>
        <v>6614</v>
      </c>
      <c r="BJ61" s="32">
        <f t="shared" si="29"/>
        <v>12224</v>
      </c>
      <c r="BK61" s="32">
        <f t="shared" si="29"/>
        <v>12224</v>
      </c>
    </row>
    <row r="62" spans="1:63" x14ac:dyDescent="0.25">
      <c r="A62" s="477" t="s">
        <v>122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477"/>
      <c r="O62" s="477"/>
      <c r="P62" s="477"/>
      <c r="Q62" s="477"/>
      <c r="R62" s="477"/>
      <c r="S62" s="477"/>
      <c r="T62" s="477"/>
      <c r="U62" s="477"/>
      <c r="V62" s="477"/>
      <c r="W62" s="477"/>
      <c r="X62" s="308"/>
      <c r="Y62" s="308"/>
      <c r="AP62" s="475"/>
      <c r="AQ62" s="475"/>
      <c r="AR62" s="475"/>
      <c r="AS62" s="475"/>
      <c r="AT62" s="1"/>
    </row>
    <row r="63" spans="1:63" s="316" customFormat="1" x14ac:dyDescent="0.25">
      <c r="A63" s="314"/>
      <c r="B63" s="315">
        <f>B64+B65+B66+B67</f>
        <v>8153</v>
      </c>
      <c r="C63" s="315">
        <f t="shared" ref="C63:X63" si="30">C64+C65+C66+C67</f>
        <v>9842</v>
      </c>
      <c r="D63" s="315">
        <f t="shared" si="30"/>
        <v>17995</v>
      </c>
      <c r="E63" s="315">
        <f t="shared" si="30"/>
        <v>18001</v>
      </c>
      <c r="F63" s="315">
        <f t="shared" si="30"/>
        <v>6302</v>
      </c>
      <c r="G63" s="315">
        <f t="shared" si="30"/>
        <v>8192</v>
      </c>
      <c r="H63" s="315">
        <f t="shared" si="30"/>
        <v>14494</v>
      </c>
      <c r="I63" s="315">
        <f t="shared" si="30"/>
        <v>1856</v>
      </c>
      <c r="J63" s="315">
        <f t="shared" si="30"/>
        <v>1651</v>
      </c>
      <c r="K63" s="315">
        <f t="shared" si="30"/>
        <v>3507</v>
      </c>
      <c r="L63" s="315">
        <f t="shared" si="30"/>
        <v>833</v>
      </c>
      <c r="M63" s="315">
        <f t="shared" si="30"/>
        <v>697</v>
      </c>
      <c r="N63" s="315">
        <f t="shared" si="30"/>
        <v>1530</v>
      </c>
      <c r="O63" s="315">
        <f t="shared" si="30"/>
        <v>1870</v>
      </c>
      <c r="P63" s="315">
        <f t="shared" si="30"/>
        <v>2529</v>
      </c>
      <c r="Q63" s="315">
        <f t="shared" si="30"/>
        <v>4399</v>
      </c>
      <c r="R63" s="315">
        <f t="shared" si="30"/>
        <v>7805</v>
      </c>
      <c r="S63" s="315">
        <f t="shared" si="30"/>
        <v>9575</v>
      </c>
      <c r="T63" s="315">
        <f t="shared" si="30"/>
        <v>17380</v>
      </c>
      <c r="U63" s="315">
        <f t="shared" si="30"/>
        <v>347</v>
      </c>
      <c r="V63" s="315">
        <f t="shared" si="30"/>
        <v>267</v>
      </c>
      <c r="W63" s="315">
        <f t="shared" si="30"/>
        <v>614</v>
      </c>
      <c r="X63" s="315">
        <f t="shared" si="30"/>
        <v>17994</v>
      </c>
      <c r="AP63" s="476"/>
      <c r="AQ63" s="476"/>
      <c r="AR63" s="476"/>
      <c r="AS63" s="476"/>
    </row>
    <row r="64" spans="1:63" x14ac:dyDescent="0.25">
      <c r="A64" s="7" t="s">
        <v>139</v>
      </c>
      <c r="B64" s="1">
        <f>B11+B12+B13+B14+B15+B16+B17+B18+B19+B20+B25+B26+B27+B28+B29+B30+B36+B37+B38+B39+B40+B41+B42</f>
        <v>5967</v>
      </c>
      <c r="C64" s="1">
        <f t="shared" ref="C64:BK64" si="31">C11+C12+C13+C14+C15+C16+C17+C18+C19+C20+C25+C26+C27+C28+C29+C30+C36+C37+C38+C39+C40+C41+C42</f>
        <v>7541</v>
      </c>
      <c r="D64" s="1">
        <f t="shared" si="31"/>
        <v>13508</v>
      </c>
      <c r="E64" s="1">
        <f t="shared" si="31"/>
        <v>13508</v>
      </c>
      <c r="F64" s="1">
        <f t="shared" si="31"/>
        <v>4336</v>
      </c>
      <c r="G64" s="1">
        <f t="shared" si="31"/>
        <v>6022</v>
      </c>
      <c r="H64" s="1">
        <f t="shared" si="31"/>
        <v>10358</v>
      </c>
      <c r="I64" s="1">
        <f t="shared" si="31"/>
        <v>1631</v>
      </c>
      <c r="J64" s="1">
        <f t="shared" si="31"/>
        <v>1519</v>
      </c>
      <c r="K64" s="1">
        <f t="shared" si="31"/>
        <v>3150</v>
      </c>
      <c r="L64" s="1">
        <f t="shared" si="31"/>
        <v>720</v>
      </c>
      <c r="M64" s="1">
        <f t="shared" si="31"/>
        <v>640</v>
      </c>
      <c r="N64" s="1">
        <f t="shared" si="31"/>
        <v>1360</v>
      </c>
      <c r="O64" s="1">
        <f t="shared" si="31"/>
        <v>1473</v>
      </c>
      <c r="P64" s="1">
        <f t="shared" si="31"/>
        <v>2109</v>
      </c>
      <c r="Q64" s="1">
        <f t="shared" si="31"/>
        <v>3582</v>
      </c>
      <c r="R64" s="1">
        <f t="shared" si="31"/>
        <v>5875</v>
      </c>
      <c r="S64" s="1">
        <f t="shared" si="31"/>
        <v>7464</v>
      </c>
      <c r="T64" s="1">
        <f t="shared" si="31"/>
        <v>13339</v>
      </c>
      <c r="U64" s="1">
        <f t="shared" si="31"/>
        <v>92</v>
      </c>
      <c r="V64" s="1">
        <f t="shared" si="31"/>
        <v>77</v>
      </c>
      <c r="W64" s="1">
        <f t="shared" si="31"/>
        <v>169</v>
      </c>
      <c r="X64" s="1">
        <f t="shared" si="31"/>
        <v>13508</v>
      </c>
      <c r="Y64" s="1">
        <f t="shared" si="31"/>
        <v>13508</v>
      </c>
      <c r="Z64" s="1">
        <f t="shared" si="31"/>
        <v>9215</v>
      </c>
      <c r="AA64" s="1">
        <f>AA11+AA12+AA13+AA14+AA15+AA16+AA17+AA18+AA19+AA20+AA25+AA26+AA27+AA28+AA29+AA30+AA36+AA37+AA38+AA39+AA40+AA41+AA42</f>
        <v>4186</v>
      </c>
      <c r="AB64" s="1">
        <f t="shared" si="31"/>
        <v>4893</v>
      </c>
      <c r="AC64" s="1">
        <f t="shared" si="31"/>
        <v>9079</v>
      </c>
      <c r="AD64" s="1">
        <f t="shared" si="31"/>
        <v>2749</v>
      </c>
      <c r="AE64" s="1">
        <f t="shared" si="31"/>
        <v>2993</v>
      </c>
      <c r="AF64" s="1">
        <f t="shared" si="31"/>
        <v>5742</v>
      </c>
      <c r="AG64" s="1">
        <f t="shared" si="31"/>
        <v>142</v>
      </c>
      <c r="AH64" s="1">
        <f t="shared" si="31"/>
        <v>2332</v>
      </c>
      <c r="AI64" s="1">
        <f t="shared" si="31"/>
        <v>2769</v>
      </c>
      <c r="AJ64" s="1">
        <f t="shared" si="31"/>
        <v>5101</v>
      </c>
      <c r="AK64" s="1">
        <f t="shared" si="31"/>
        <v>130</v>
      </c>
      <c r="AL64" s="1">
        <f t="shared" si="31"/>
        <v>1909</v>
      </c>
      <c r="AM64" s="1">
        <f t="shared" si="31"/>
        <v>2385</v>
      </c>
      <c r="AN64" s="1">
        <f t="shared" si="31"/>
        <v>4294</v>
      </c>
      <c r="AO64" s="1">
        <f t="shared" si="31"/>
        <v>7</v>
      </c>
      <c r="AP64" s="475">
        <f t="shared" si="31"/>
        <v>6990</v>
      </c>
      <c r="AQ64" s="475">
        <f t="shared" si="31"/>
        <v>8147</v>
      </c>
      <c r="AR64" s="475">
        <f>AR11+AR12+AR13+AR14+AR15+AR16+AR17+AR18+AR19+AR20+AR25+AR26+AR27+AR28+AR29+AR30+AR36+AR37+AR38+AR39+AR40+AR41+AR42</f>
        <v>15137</v>
      </c>
      <c r="AS64" s="475">
        <f t="shared" si="31"/>
        <v>279</v>
      </c>
      <c r="AT64" s="1">
        <f t="shared" si="31"/>
        <v>5742</v>
      </c>
      <c r="AU64" s="1">
        <f t="shared" si="31"/>
        <v>53</v>
      </c>
      <c r="AV64" s="1">
        <f t="shared" si="31"/>
        <v>30</v>
      </c>
      <c r="AW64" s="1">
        <f t="shared" si="31"/>
        <v>83</v>
      </c>
      <c r="AX64" s="1">
        <f t="shared" si="31"/>
        <v>1672</v>
      </c>
      <c r="AY64" s="1">
        <f t="shared" si="31"/>
        <v>2295</v>
      </c>
      <c r="AZ64" s="1">
        <f t="shared" si="31"/>
        <v>3967</v>
      </c>
      <c r="BA64" s="1">
        <f t="shared" si="31"/>
        <v>4294</v>
      </c>
      <c r="BB64" s="1">
        <f t="shared" si="31"/>
        <v>631</v>
      </c>
      <c r="BC64" s="1">
        <f t="shared" si="31"/>
        <v>959</v>
      </c>
      <c r="BD64" s="1">
        <f t="shared" si="31"/>
        <v>1590</v>
      </c>
      <c r="BE64" s="1">
        <f t="shared" si="31"/>
        <v>482</v>
      </c>
      <c r="BF64" s="1">
        <f t="shared" si="31"/>
        <v>436</v>
      </c>
      <c r="BG64" s="1">
        <f t="shared" si="31"/>
        <v>918</v>
      </c>
      <c r="BH64" s="1">
        <f t="shared" si="31"/>
        <v>4241</v>
      </c>
      <c r="BI64" s="1">
        <f t="shared" si="31"/>
        <v>5154</v>
      </c>
      <c r="BJ64" s="1">
        <f t="shared" si="31"/>
        <v>9395</v>
      </c>
      <c r="BK64" s="1">
        <f t="shared" si="31"/>
        <v>9395</v>
      </c>
    </row>
    <row r="65" spans="1:63" x14ac:dyDescent="0.25">
      <c r="A65" s="7" t="s">
        <v>140</v>
      </c>
      <c r="B65" s="1">
        <f>B21+B22+B23+B24+B31+B32+B33+B34+B35+B43+B44+B45+B46+B47+B48+B49+B50+B51+B52+B53+B54</f>
        <v>933</v>
      </c>
      <c r="C65" s="1">
        <f t="shared" ref="C65:W65" si="32">C21+C22+C23+C24+C31+C32+C33+C34+C35+C43+C44+C45+C46+C47+C48+C49+C50+C51+C52+C53+C54</f>
        <v>1057</v>
      </c>
      <c r="D65" s="1">
        <f t="shared" si="32"/>
        <v>1990</v>
      </c>
      <c r="E65" s="1">
        <f t="shared" si="32"/>
        <v>1996</v>
      </c>
      <c r="F65" s="1">
        <f t="shared" si="32"/>
        <v>814</v>
      </c>
      <c r="G65" s="1">
        <f t="shared" si="32"/>
        <v>993</v>
      </c>
      <c r="H65" s="1">
        <f t="shared" si="32"/>
        <v>1807</v>
      </c>
      <c r="I65" s="1">
        <f t="shared" si="32"/>
        <v>124</v>
      </c>
      <c r="J65" s="1">
        <f t="shared" si="32"/>
        <v>65</v>
      </c>
      <c r="K65" s="1">
        <f t="shared" si="32"/>
        <v>189</v>
      </c>
      <c r="L65" s="1">
        <f t="shared" si="32"/>
        <v>77</v>
      </c>
      <c r="M65" s="1">
        <f t="shared" si="32"/>
        <v>27</v>
      </c>
      <c r="N65" s="1">
        <f t="shared" si="32"/>
        <v>104</v>
      </c>
      <c r="O65" s="1">
        <f t="shared" si="32"/>
        <v>284</v>
      </c>
      <c r="P65" s="1">
        <f t="shared" si="32"/>
        <v>290</v>
      </c>
      <c r="Q65" s="1">
        <f t="shared" si="32"/>
        <v>574</v>
      </c>
      <c r="R65" s="1">
        <f t="shared" si="32"/>
        <v>931</v>
      </c>
      <c r="S65" s="1">
        <f t="shared" si="32"/>
        <v>1056</v>
      </c>
      <c r="T65" s="1">
        <f t="shared" si="32"/>
        <v>1987</v>
      </c>
      <c r="U65" s="1">
        <f t="shared" si="32"/>
        <v>1</v>
      </c>
      <c r="V65" s="1">
        <f t="shared" si="32"/>
        <v>1</v>
      </c>
      <c r="W65" s="1">
        <f t="shared" si="32"/>
        <v>2</v>
      </c>
      <c r="X65" s="1">
        <f>X21+X22+X23+X24+X31+X32+X33+X34+X35+X43+X44+X45+X46+X47+X48+X49+X50+X51+X52+X53+X54</f>
        <v>1989</v>
      </c>
      <c r="Y65" s="1">
        <f t="shared" ref="Y65:BK65" si="33">Y21+Y22+Y23+Y24+Y31+Y32+Y33+Y34+Y35+Y43+Y44+Y45+Y46+Y47+Y48+Y49+Y50+Y51+Y52+Y53+Y54</f>
        <v>1990</v>
      </c>
      <c r="Z65" s="1">
        <f t="shared" si="33"/>
        <v>915</v>
      </c>
      <c r="AA65" s="1">
        <f t="shared" si="33"/>
        <v>428</v>
      </c>
      <c r="AB65" s="1">
        <f t="shared" si="33"/>
        <v>390</v>
      </c>
      <c r="AC65" s="1">
        <f t="shared" si="33"/>
        <v>818</v>
      </c>
      <c r="AD65" s="1">
        <f t="shared" si="33"/>
        <v>428</v>
      </c>
      <c r="AE65" s="1">
        <f t="shared" si="33"/>
        <v>385</v>
      </c>
      <c r="AF65" s="1">
        <f t="shared" si="33"/>
        <v>813</v>
      </c>
      <c r="AG65" s="1">
        <f t="shared" si="33"/>
        <v>41</v>
      </c>
      <c r="AH65" s="1">
        <f t="shared" si="33"/>
        <v>376</v>
      </c>
      <c r="AI65" s="1">
        <f t="shared" si="33"/>
        <v>388</v>
      </c>
      <c r="AJ65" s="1">
        <f t="shared" si="33"/>
        <v>764</v>
      </c>
      <c r="AK65" s="1">
        <f t="shared" si="33"/>
        <v>42</v>
      </c>
      <c r="AL65" s="1">
        <f t="shared" si="33"/>
        <v>267</v>
      </c>
      <c r="AM65" s="1">
        <f t="shared" si="33"/>
        <v>344</v>
      </c>
      <c r="AN65" s="1">
        <f t="shared" si="33"/>
        <v>611</v>
      </c>
      <c r="AO65" s="1">
        <f t="shared" si="33"/>
        <v>2</v>
      </c>
      <c r="AP65" s="475">
        <f t="shared" si="33"/>
        <v>1071</v>
      </c>
      <c r="AQ65" s="475">
        <f t="shared" si="33"/>
        <v>1117</v>
      </c>
      <c r="AR65" s="475">
        <f t="shared" si="33"/>
        <v>2188</v>
      </c>
      <c r="AS65" s="475">
        <f t="shared" si="33"/>
        <v>85</v>
      </c>
      <c r="AT65" s="1">
        <f t="shared" si="33"/>
        <v>813</v>
      </c>
      <c r="AU65" s="1">
        <f t="shared" si="33"/>
        <v>49</v>
      </c>
      <c r="AV65" s="1">
        <f t="shared" si="33"/>
        <v>56</v>
      </c>
      <c r="AW65" s="1">
        <f t="shared" si="33"/>
        <v>105</v>
      </c>
      <c r="AX65" s="1">
        <f t="shared" si="33"/>
        <v>216</v>
      </c>
      <c r="AY65" s="1">
        <f t="shared" si="33"/>
        <v>316</v>
      </c>
      <c r="AZ65" s="1">
        <f t="shared" si="33"/>
        <v>532</v>
      </c>
      <c r="BA65" s="1">
        <f t="shared" si="33"/>
        <v>611</v>
      </c>
      <c r="BB65" s="1">
        <f t="shared" si="33"/>
        <v>3</v>
      </c>
      <c r="BC65" s="1">
        <f t="shared" si="33"/>
        <v>6</v>
      </c>
      <c r="BD65" s="1">
        <f t="shared" si="33"/>
        <v>9</v>
      </c>
      <c r="BE65" s="1">
        <f t="shared" si="33"/>
        <v>72</v>
      </c>
      <c r="BF65" s="1">
        <f t="shared" si="33"/>
        <v>35</v>
      </c>
      <c r="BG65" s="1">
        <f t="shared" si="33"/>
        <v>107</v>
      </c>
      <c r="BH65" s="1">
        <f t="shared" si="33"/>
        <v>643</v>
      </c>
      <c r="BI65" s="1">
        <f t="shared" si="33"/>
        <v>732</v>
      </c>
      <c r="BJ65" s="1">
        <f t="shared" si="33"/>
        <v>1375</v>
      </c>
      <c r="BK65" s="1">
        <f t="shared" si="33"/>
        <v>1375</v>
      </c>
    </row>
    <row r="66" spans="1:63" x14ac:dyDescent="0.25">
      <c r="A66" s="7" t="s">
        <v>141</v>
      </c>
      <c r="B66" s="1">
        <f>B55+B56+B57</f>
        <v>1189</v>
      </c>
      <c r="C66" s="1">
        <f t="shared" ref="C66:BK66" si="34">C55+C56+C57</f>
        <v>1188</v>
      </c>
      <c r="D66" s="1">
        <f t="shared" si="34"/>
        <v>2377</v>
      </c>
      <c r="E66" s="1">
        <f t="shared" si="34"/>
        <v>2377</v>
      </c>
      <c r="F66" s="1">
        <f t="shared" si="34"/>
        <v>1098</v>
      </c>
      <c r="G66" s="1">
        <f t="shared" si="34"/>
        <v>1126</v>
      </c>
      <c r="H66" s="1">
        <f t="shared" si="34"/>
        <v>2224</v>
      </c>
      <c r="I66" s="1">
        <f t="shared" si="34"/>
        <v>91</v>
      </c>
      <c r="J66" s="1">
        <f t="shared" si="34"/>
        <v>62</v>
      </c>
      <c r="K66" s="1">
        <f t="shared" si="34"/>
        <v>153</v>
      </c>
      <c r="L66" s="1">
        <f t="shared" si="34"/>
        <v>26</v>
      </c>
      <c r="M66" s="1">
        <f t="shared" si="34"/>
        <v>25</v>
      </c>
      <c r="N66" s="1">
        <f t="shared" si="34"/>
        <v>51</v>
      </c>
      <c r="O66" s="1">
        <f t="shared" si="34"/>
        <v>97</v>
      </c>
      <c r="P66" s="1">
        <f t="shared" si="34"/>
        <v>118</v>
      </c>
      <c r="Q66" s="1">
        <f t="shared" si="34"/>
        <v>215</v>
      </c>
      <c r="R66" s="1">
        <f t="shared" si="34"/>
        <v>997</v>
      </c>
      <c r="S66" s="1">
        <f t="shared" si="34"/>
        <v>1053</v>
      </c>
      <c r="T66" s="1">
        <f t="shared" si="34"/>
        <v>2050</v>
      </c>
      <c r="U66" s="1">
        <f t="shared" si="34"/>
        <v>192</v>
      </c>
      <c r="V66" s="1">
        <f t="shared" si="34"/>
        <v>135</v>
      </c>
      <c r="W66" s="1">
        <f t="shared" si="34"/>
        <v>327</v>
      </c>
      <c r="X66" s="1">
        <f t="shared" si="34"/>
        <v>2377</v>
      </c>
      <c r="Y66" s="1">
        <f t="shared" si="34"/>
        <v>2377</v>
      </c>
      <c r="Z66" s="1">
        <f t="shared" si="34"/>
        <v>1880</v>
      </c>
      <c r="AA66" s="1">
        <f t="shared" si="34"/>
        <v>849</v>
      </c>
      <c r="AB66" s="1">
        <f t="shared" si="34"/>
        <v>935</v>
      </c>
      <c r="AC66" s="1">
        <f t="shared" si="34"/>
        <v>1784</v>
      </c>
      <c r="AD66" s="1">
        <f t="shared" si="34"/>
        <v>849</v>
      </c>
      <c r="AE66" s="1">
        <f t="shared" si="34"/>
        <v>935</v>
      </c>
      <c r="AF66" s="1">
        <f t="shared" si="34"/>
        <v>1784</v>
      </c>
      <c r="AG66" s="1">
        <f t="shared" si="34"/>
        <v>41</v>
      </c>
      <c r="AH66" s="1">
        <f t="shared" si="34"/>
        <v>604</v>
      </c>
      <c r="AI66" s="1">
        <f t="shared" si="34"/>
        <v>617</v>
      </c>
      <c r="AJ66" s="1">
        <f t="shared" si="34"/>
        <v>1221</v>
      </c>
      <c r="AK66" s="1">
        <f t="shared" si="34"/>
        <v>28</v>
      </c>
      <c r="AL66" s="1">
        <f t="shared" si="34"/>
        <v>75</v>
      </c>
      <c r="AM66" s="1">
        <f t="shared" si="34"/>
        <v>73</v>
      </c>
      <c r="AN66" s="1">
        <f t="shared" si="34"/>
        <v>148</v>
      </c>
      <c r="AO66" s="1">
        <f t="shared" si="34"/>
        <v>72</v>
      </c>
      <c r="AP66" s="475">
        <f t="shared" si="34"/>
        <v>1528</v>
      </c>
      <c r="AQ66" s="475">
        <f t="shared" si="34"/>
        <v>1625</v>
      </c>
      <c r="AR66" s="475">
        <f t="shared" si="34"/>
        <v>3153</v>
      </c>
      <c r="AS66" s="475">
        <f t="shared" si="34"/>
        <v>141</v>
      </c>
      <c r="AT66" s="1">
        <f t="shared" si="34"/>
        <v>1784</v>
      </c>
      <c r="AU66" s="1">
        <f t="shared" si="34"/>
        <v>0</v>
      </c>
      <c r="AV66" s="1">
        <f t="shared" si="34"/>
        <v>0</v>
      </c>
      <c r="AW66" s="1">
        <f t="shared" si="34"/>
        <v>0</v>
      </c>
      <c r="AX66" s="1">
        <f t="shared" si="34"/>
        <v>359</v>
      </c>
      <c r="AY66" s="1">
        <f t="shared" si="34"/>
        <v>376</v>
      </c>
      <c r="AZ66" s="1">
        <f t="shared" si="34"/>
        <v>735</v>
      </c>
      <c r="BA66" s="1">
        <f t="shared" si="34"/>
        <v>148</v>
      </c>
      <c r="BB66" s="1">
        <f t="shared" si="34"/>
        <v>4</v>
      </c>
      <c r="BC66" s="1">
        <f t="shared" si="34"/>
        <v>1</v>
      </c>
      <c r="BD66" s="1">
        <f t="shared" si="34"/>
        <v>5</v>
      </c>
      <c r="BE66" s="1">
        <f t="shared" si="34"/>
        <v>30</v>
      </c>
      <c r="BF66" s="1">
        <f t="shared" si="34"/>
        <v>18</v>
      </c>
      <c r="BG66" s="1">
        <f t="shared" si="34"/>
        <v>48</v>
      </c>
      <c r="BH66" s="1">
        <f t="shared" si="34"/>
        <v>679</v>
      </c>
      <c r="BI66" s="1">
        <f t="shared" si="34"/>
        <v>690</v>
      </c>
      <c r="BJ66" s="1">
        <f t="shared" si="34"/>
        <v>1369</v>
      </c>
      <c r="BK66" s="1">
        <f t="shared" si="34"/>
        <v>1369</v>
      </c>
    </row>
    <row r="67" spans="1:63" x14ac:dyDescent="0.25">
      <c r="A67" s="7" t="s">
        <v>142</v>
      </c>
      <c r="B67" s="1">
        <f>B58+B59+B60</f>
        <v>64</v>
      </c>
      <c r="C67" s="1">
        <f t="shared" ref="C67:BK67" si="35">C58+C59+C60</f>
        <v>56</v>
      </c>
      <c r="D67" s="1">
        <f t="shared" si="35"/>
        <v>120</v>
      </c>
      <c r="E67" s="1">
        <f t="shared" si="35"/>
        <v>120</v>
      </c>
      <c r="F67" s="1">
        <f t="shared" si="35"/>
        <v>54</v>
      </c>
      <c r="G67" s="1">
        <f t="shared" si="35"/>
        <v>51</v>
      </c>
      <c r="H67" s="1">
        <f t="shared" si="35"/>
        <v>105</v>
      </c>
      <c r="I67" s="1">
        <f t="shared" si="35"/>
        <v>10</v>
      </c>
      <c r="J67" s="1">
        <f t="shared" si="35"/>
        <v>5</v>
      </c>
      <c r="K67" s="1">
        <f t="shared" si="35"/>
        <v>15</v>
      </c>
      <c r="L67" s="1">
        <f t="shared" si="35"/>
        <v>10</v>
      </c>
      <c r="M67" s="1">
        <f t="shared" si="35"/>
        <v>5</v>
      </c>
      <c r="N67" s="1">
        <f t="shared" si="35"/>
        <v>15</v>
      </c>
      <c r="O67" s="1">
        <f t="shared" si="35"/>
        <v>16</v>
      </c>
      <c r="P67" s="1">
        <f t="shared" si="35"/>
        <v>12</v>
      </c>
      <c r="Q67" s="1">
        <f t="shared" si="35"/>
        <v>28</v>
      </c>
      <c r="R67" s="1">
        <f t="shared" si="35"/>
        <v>2</v>
      </c>
      <c r="S67" s="1">
        <f t="shared" si="35"/>
        <v>2</v>
      </c>
      <c r="T67" s="1">
        <f t="shared" si="35"/>
        <v>4</v>
      </c>
      <c r="U67" s="1">
        <f t="shared" si="35"/>
        <v>62</v>
      </c>
      <c r="V67" s="1">
        <f t="shared" si="35"/>
        <v>54</v>
      </c>
      <c r="W67" s="1">
        <f t="shared" si="35"/>
        <v>116</v>
      </c>
      <c r="X67" s="1">
        <f t="shared" si="35"/>
        <v>120</v>
      </c>
      <c r="Y67" s="1">
        <f t="shared" si="35"/>
        <v>120</v>
      </c>
      <c r="Z67" s="1">
        <f t="shared" si="35"/>
        <v>145</v>
      </c>
      <c r="AA67" s="1">
        <f t="shared" si="35"/>
        <v>32</v>
      </c>
      <c r="AB67" s="1">
        <f t="shared" si="35"/>
        <v>25</v>
      </c>
      <c r="AC67" s="1">
        <f t="shared" si="35"/>
        <v>57</v>
      </c>
      <c r="AD67" s="1">
        <f t="shared" si="35"/>
        <v>29</v>
      </c>
      <c r="AE67" s="1">
        <f t="shared" si="35"/>
        <v>18</v>
      </c>
      <c r="AF67" s="1">
        <f t="shared" si="35"/>
        <v>47</v>
      </c>
      <c r="AG67" s="1">
        <f t="shared" si="35"/>
        <v>3</v>
      </c>
      <c r="AH67" s="1">
        <f t="shared" si="35"/>
        <v>21</v>
      </c>
      <c r="AI67" s="1">
        <f t="shared" si="35"/>
        <v>13</v>
      </c>
      <c r="AJ67" s="1">
        <f t="shared" si="35"/>
        <v>34</v>
      </c>
      <c r="AK67" s="1">
        <f t="shared" si="35"/>
        <v>6</v>
      </c>
      <c r="AL67" s="1">
        <f t="shared" si="35"/>
        <v>26</v>
      </c>
      <c r="AM67" s="1">
        <f t="shared" si="35"/>
        <v>25</v>
      </c>
      <c r="AN67" s="1">
        <f t="shared" si="35"/>
        <v>51</v>
      </c>
      <c r="AO67" s="1">
        <f t="shared" si="35"/>
        <v>0</v>
      </c>
      <c r="AP67" s="1">
        <f t="shared" si="35"/>
        <v>76</v>
      </c>
      <c r="AQ67" s="1">
        <f t="shared" si="35"/>
        <v>56</v>
      </c>
      <c r="AR67" s="1">
        <f t="shared" si="35"/>
        <v>132</v>
      </c>
      <c r="AS67" s="1">
        <f t="shared" si="35"/>
        <v>9</v>
      </c>
      <c r="AT67" s="1">
        <f t="shared" si="35"/>
        <v>47</v>
      </c>
      <c r="AU67" s="1">
        <f t="shared" si="35"/>
        <v>0</v>
      </c>
      <c r="AV67" s="1">
        <f t="shared" si="35"/>
        <v>0</v>
      </c>
      <c r="AW67" s="1">
        <f t="shared" si="35"/>
        <v>0</v>
      </c>
      <c r="AX67" s="1">
        <f t="shared" si="35"/>
        <v>26</v>
      </c>
      <c r="AY67" s="1">
        <f t="shared" si="35"/>
        <v>25</v>
      </c>
      <c r="AZ67" s="1">
        <f t="shared" si="35"/>
        <v>51</v>
      </c>
      <c r="BA67" s="1">
        <f t="shared" si="35"/>
        <v>51</v>
      </c>
      <c r="BB67" s="1">
        <f t="shared" si="35"/>
        <v>0</v>
      </c>
      <c r="BC67" s="1">
        <f t="shared" si="35"/>
        <v>0</v>
      </c>
      <c r="BD67" s="1">
        <f t="shared" si="35"/>
        <v>0</v>
      </c>
      <c r="BE67" s="1">
        <f t="shared" si="35"/>
        <v>16</v>
      </c>
      <c r="BF67" s="1">
        <f t="shared" si="35"/>
        <v>15</v>
      </c>
      <c r="BG67" s="1">
        <f t="shared" si="35"/>
        <v>31</v>
      </c>
      <c r="BH67" s="1">
        <f t="shared" si="35"/>
        <v>47</v>
      </c>
      <c r="BI67" s="1">
        <f t="shared" si="35"/>
        <v>38</v>
      </c>
      <c r="BJ67" s="1">
        <f t="shared" si="35"/>
        <v>85</v>
      </c>
      <c r="BK67" s="1">
        <f t="shared" si="35"/>
        <v>85</v>
      </c>
    </row>
    <row r="68" spans="1:63" x14ac:dyDescent="0.25">
      <c r="B68" s="1"/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63" x14ac:dyDescent="0.25">
      <c r="B69" s="1"/>
      <c r="C69" s="1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63" x14ac:dyDescent="0.25">
      <c r="B70" s="1"/>
      <c r="C70" s="1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63" x14ac:dyDescent="0.25">
      <c r="B71" s="1"/>
      <c r="C71" s="1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63" x14ac:dyDescent="0.25">
      <c r="B72" s="1"/>
      <c r="C72" s="1"/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63" x14ac:dyDescent="0.25">
      <c r="B73" s="1"/>
      <c r="C73" s="1"/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63" x14ac:dyDescent="0.25"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63" x14ac:dyDescent="0.25">
      <c r="B75" s="1"/>
      <c r="C75" s="1"/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63" x14ac:dyDescent="0.25"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63" x14ac:dyDescent="0.25">
      <c r="B77" s="1"/>
      <c r="C77" s="1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63" x14ac:dyDescent="0.25">
      <c r="B78" s="1"/>
      <c r="C78" s="1"/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63" x14ac:dyDescent="0.25">
      <c r="B79" s="1"/>
      <c r="C79" s="1"/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63" x14ac:dyDescent="0.25">
      <c r="B80" s="1"/>
      <c r="C80" s="1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x14ac:dyDescent="0.25">
      <c r="B81" s="1"/>
      <c r="C81" s="1"/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x14ac:dyDescent="0.25">
      <c r="B82" s="1"/>
      <c r="C82" s="1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x14ac:dyDescent="0.25">
      <c r="B83" s="1"/>
      <c r="C83" s="1"/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x14ac:dyDescent="0.25">
      <c r="B84" s="1"/>
      <c r="C84" s="1"/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x14ac:dyDescent="0.25">
      <c r="B85" s="1"/>
      <c r="C85" s="1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x14ac:dyDescent="0.25">
      <c r="B86" s="1"/>
      <c r="C86" s="1"/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x14ac:dyDescent="0.25">
      <c r="B87" s="1"/>
      <c r="C87" s="1"/>
      <c r="D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x14ac:dyDescent="0.25">
      <c r="B88" s="1"/>
      <c r="C88" s="1"/>
      <c r="D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x14ac:dyDescent="0.25">
      <c r="B89" s="1"/>
      <c r="C89" s="1"/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x14ac:dyDescent="0.25">
      <c r="B90" s="1"/>
      <c r="C90" s="1"/>
      <c r="D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x14ac:dyDescent="0.25">
      <c r="B91" s="1"/>
      <c r="C91" s="1"/>
      <c r="D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x14ac:dyDescent="0.25">
      <c r="B92" s="1"/>
      <c r="C92" s="1"/>
      <c r="D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x14ac:dyDescent="0.25">
      <c r="B93" s="1"/>
      <c r="C93" s="1"/>
      <c r="D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x14ac:dyDescent="0.25">
      <c r="B94" s="1"/>
      <c r="C94" s="1"/>
      <c r="D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x14ac:dyDescent="0.25">
      <c r="B95" s="1"/>
      <c r="C95" s="1"/>
      <c r="D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x14ac:dyDescent="0.25">
      <c r="B96" s="1"/>
      <c r="C96" s="1"/>
      <c r="D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x14ac:dyDescent="0.25">
      <c r="B97" s="1"/>
      <c r="C97" s="1"/>
      <c r="D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x14ac:dyDescent="0.25">
      <c r="B98" s="1"/>
      <c r="C98" s="1"/>
      <c r="D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x14ac:dyDescent="0.25">
      <c r="B99" s="1"/>
      <c r="C99" s="1"/>
      <c r="D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x14ac:dyDescent="0.25">
      <c r="B100" s="1"/>
      <c r="C100" s="1"/>
      <c r="D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x14ac:dyDescent="0.25">
      <c r="B101" s="1"/>
      <c r="C101" s="1"/>
      <c r="D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x14ac:dyDescent="0.25">
      <c r="B102" s="1"/>
      <c r="C102" s="1"/>
      <c r="D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x14ac:dyDescent="0.25">
      <c r="B103" s="1"/>
      <c r="C103" s="1"/>
      <c r="D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x14ac:dyDescent="0.25">
      <c r="B104" s="1"/>
      <c r="C104" s="1"/>
      <c r="D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x14ac:dyDescent="0.25">
      <c r="B105" s="1"/>
      <c r="C105" s="1"/>
      <c r="D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x14ac:dyDescent="0.25">
      <c r="B106" s="1"/>
      <c r="C106" s="1"/>
      <c r="D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x14ac:dyDescent="0.25">
      <c r="B107" s="1"/>
      <c r="C107" s="1"/>
      <c r="D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x14ac:dyDescent="0.25">
      <c r="B108" s="1"/>
      <c r="C108" s="1"/>
      <c r="D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x14ac:dyDescent="0.25">
      <c r="B109" s="1"/>
      <c r="C109" s="1"/>
      <c r="D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x14ac:dyDescent="0.25">
      <c r="B110" s="1"/>
      <c r="C110" s="1"/>
      <c r="D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x14ac:dyDescent="0.25">
      <c r="B111" s="1"/>
      <c r="C111" s="1"/>
      <c r="D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x14ac:dyDescent="0.25">
      <c r="B112" s="1"/>
      <c r="C112" s="1"/>
      <c r="D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x14ac:dyDescent="0.25">
      <c r="B113" s="1"/>
      <c r="C113" s="1"/>
      <c r="D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x14ac:dyDescent="0.25">
      <c r="B114" s="1"/>
      <c r="C114" s="1"/>
      <c r="D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x14ac:dyDescent="0.25">
      <c r="B115" s="1"/>
      <c r="C115" s="1"/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x14ac:dyDescent="0.25">
      <c r="B116" s="1"/>
      <c r="C116" s="1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x14ac:dyDescent="0.25"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x14ac:dyDescent="0.25">
      <c r="B118" s="1"/>
      <c r="C118" s="1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x14ac:dyDescent="0.25"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x14ac:dyDescent="0.25"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x14ac:dyDescent="0.25">
      <c r="B121" s="1"/>
      <c r="C121" s="1"/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x14ac:dyDescent="0.25">
      <c r="B122" s="1"/>
      <c r="C122" s="1"/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x14ac:dyDescent="0.25">
      <c r="B123" s="1"/>
      <c r="C123" s="1"/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x14ac:dyDescent="0.25">
      <c r="B124" s="1"/>
      <c r="C124" s="1"/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x14ac:dyDescent="0.25">
      <c r="B125" s="1"/>
      <c r="C125" s="1"/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x14ac:dyDescent="0.25">
      <c r="B126" s="1"/>
      <c r="C126" s="1"/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x14ac:dyDescent="0.25">
      <c r="B127" s="1"/>
      <c r="C127" s="1"/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x14ac:dyDescent="0.25">
      <c r="B128" s="1"/>
      <c r="C128" s="1"/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x14ac:dyDescent="0.25">
      <c r="B129" s="1"/>
      <c r="C129" s="1"/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x14ac:dyDescent="0.25">
      <c r="B130" s="1"/>
      <c r="C130" s="1"/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x14ac:dyDescent="0.25">
      <c r="B131" s="1"/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x14ac:dyDescent="0.25">
      <c r="B132" s="1"/>
      <c r="C132" s="1"/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x14ac:dyDescent="0.25"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x14ac:dyDescent="0.25">
      <c r="B134" s="1"/>
      <c r="C134" s="1"/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x14ac:dyDescent="0.25">
      <c r="B135" s="1"/>
      <c r="C135" s="1"/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x14ac:dyDescent="0.25"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x14ac:dyDescent="0.25">
      <c r="B137" s="1"/>
      <c r="C137" s="1"/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x14ac:dyDescent="0.25">
      <c r="B138" s="1"/>
      <c r="C138" s="1"/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x14ac:dyDescent="0.25">
      <c r="B139" s="1"/>
      <c r="C139" s="1"/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x14ac:dyDescent="0.25">
      <c r="B140" s="1"/>
      <c r="C140" s="1"/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x14ac:dyDescent="0.25">
      <c r="B141" s="1"/>
      <c r="C141" s="1"/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x14ac:dyDescent="0.25">
      <c r="B142" s="1"/>
      <c r="C142" s="1"/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x14ac:dyDescent="0.25">
      <c r="B143" s="1"/>
      <c r="C143" s="1"/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x14ac:dyDescent="0.25">
      <c r="B144" s="1"/>
      <c r="C144" s="1"/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x14ac:dyDescent="0.25">
      <c r="B145" s="1"/>
      <c r="C145" s="1"/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x14ac:dyDescent="0.25">
      <c r="B146" s="1"/>
      <c r="C146" s="1"/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x14ac:dyDescent="0.25"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x14ac:dyDescent="0.25">
      <c r="B148" s="1"/>
      <c r="C148" s="1"/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x14ac:dyDescent="0.25">
      <c r="B149" s="1"/>
      <c r="C149" s="1"/>
      <c r="D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x14ac:dyDescent="0.25">
      <c r="B150" s="1"/>
      <c r="C150" s="1"/>
      <c r="D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x14ac:dyDescent="0.25">
      <c r="B151" s="1"/>
      <c r="C151" s="1"/>
      <c r="D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x14ac:dyDescent="0.25">
      <c r="B152" s="1"/>
      <c r="C152" s="1"/>
      <c r="D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x14ac:dyDescent="0.25">
      <c r="B153" s="1"/>
      <c r="C153" s="1"/>
      <c r="D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x14ac:dyDescent="0.25">
      <c r="B154" s="1"/>
      <c r="C154" s="1"/>
      <c r="D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x14ac:dyDescent="0.25">
      <c r="B155" s="1"/>
      <c r="C155" s="1"/>
      <c r="D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x14ac:dyDescent="0.25">
      <c r="B156" s="1"/>
      <c r="C156" s="1"/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x14ac:dyDescent="0.25">
      <c r="B157" s="1"/>
      <c r="C157" s="1"/>
      <c r="D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x14ac:dyDescent="0.25">
      <c r="B158" s="1"/>
      <c r="C158" s="1"/>
      <c r="D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x14ac:dyDescent="0.25">
      <c r="B159" s="1"/>
      <c r="C159" s="1"/>
      <c r="D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x14ac:dyDescent="0.25">
      <c r="B160" s="1"/>
      <c r="C160" s="1"/>
      <c r="D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x14ac:dyDescent="0.25">
      <c r="B161" s="1"/>
      <c r="C161" s="1"/>
      <c r="D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x14ac:dyDescent="0.25">
      <c r="B162" s="1"/>
      <c r="C162" s="1"/>
      <c r="D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x14ac:dyDescent="0.25">
      <c r="B163" s="1"/>
      <c r="C163" s="1"/>
      <c r="D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x14ac:dyDescent="0.25">
      <c r="B164" s="1"/>
      <c r="C164" s="1"/>
      <c r="D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x14ac:dyDescent="0.25">
      <c r="B165" s="1"/>
      <c r="C165" s="1"/>
      <c r="D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x14ac:dyDescent="0.25">
      <c r="B166" s="1"/>
      <c r="C166" s="1"/>
      <c r="D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x14ac:dyDescent="0.25">
      <c r="B167" s="1"/>
      <c r="C167" s="1"/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x14ac:dyDescent="0.25">
      <c r="B168" s="1"/>
      <c r="C168" s="1"/>
      <c r="D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x14ac:dyDescent="0.25">
      <c r="B169" s="1"/>
      <c r="C169" s="1"/>
      <c r="D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x14ac:dyDescent="0.25">
      <c r="B170" s="1"/>
      <c r="C170" s="1"/>
      <c r="D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x14ac:dyDescent="0.25">
      <c r="B171" s="1"/>
      <c r="C171" s="1"/>
      <c r="D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x14ac:dyDescent="0.25">
      <c r="B172" s="1"/>
      <c r="C172" s="1"/>
      <c r="D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x14ac:dyDescent="0.25">
      <c r="B173" s="1"/>
      <c r="C173" s="1"/>
      <c r="D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x14ac:dyDescent="0.25">
      <c r="B174" s="1"/>
      <c r="C174" s="1"/>
      <c r="D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x14ac:dyDescent="0.25">
      <c r="B175" s="1"/>
      <c r="C175" s="1"/>
      <c r="D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x14ac:dyDescent="0.25">
      <c r="B176" s="1"/>
      <c r="C176" s="1"/>
      <c r="D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x14ac:dyDescent="0.25">
      <c r="B177" s="1"/>
      <c r="C177" s="1"/>
      <c r="D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x14ac:dyDescent="0.25">
      <c r="B178" s="1"/>
      <c r="C178" s="1"/>
      <c r="D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x14ac:dyDescent="0.25">
      <c r="B179" s="1"/>
      <c r="C179" s="1"/>
      <c r="D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x14ac:dyDescent="0.25">
      <c r="B180" s="1"/>
      <c r="C180" s="1"/>
      <c r="D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x14ac:dyDescent="0.25">
      <c r="B181" s="1"/>
      <c r="C181" s="1"/>
      <c r="D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x14ac:dyDescent="0.25">
      <c r="B182" s="1"/>
      <c r="C182" s="1"/>
      <c r="D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x14ac:dyDescent="0.25">
      <c r="B183" s="1"/>
      <c r="C183" s="1"/>
      <c r="D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x14ac:dyDescent="0.25">
      <c r="B184" s="1"/>
      <c r="C184" s="1"/>
      <c r="D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x14ac:dyDescent="0.25">
      <c r="B185" s="1"/>
      <c r="C185" s="1"/>
      <c r="D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x14ac:dyDescent="0.25">
      <c r="B186" s="1"/>
      <c r="C186" s="1"/>
      <c r="D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x14ac:dyDescent="0.25">
      <c r="B187" s="1"/>
      <c r="C187" s="1"/>
      <c r="D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x14ac:dyDescent="0.25">
      <c r="B188" s="1"/>
      <c r="C188" s="1"/>
      <c r="D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x14ac:dyDescent="0.25">
      <c r="B189" s="1"/>
      <c r="C189" s="1"/>
      <c r="D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x14ac:dyDescent="0.25">
      <c r="B190" s="1"/>
      <c r="C190" s="1"/>
      <c r="D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x14ac:dyDescent="0.25">
      <c r="B191" s="1"/>
      <c r="C191" s="1"/>
      <c r="D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x14ac:dyDescent="0.25">
      <c r="B192" s="1"/>
      <c r="C192" s="1"/>
      <c r="D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x14ac:dyDescent="0.25">
      <c r="B193" s="1"/>
      <c r="C193" s="1"/>
      <c r="D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x14ac:dyDescent="0.25">
      <c r="B194" s="1"/>
      <c r="C194" s="1"/>
      <c r="D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x14ac:dyDescent="0.25">
      <c r="B195" s="1"/>
      <c r="C195" s="1"/>
      <c r="D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x14ac:dyDescent="0.25">
      <c r="B196" s="1"/>
      <c r="C196" s="1"/>
      <c r="D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x14ac:dyDescent="0.25">
      <c r="B197" s="1"/>
      <c r="C197" s="1"/>
      <c r="D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x14ac:dyDescent="0.25">
      <c r="B198" s="1"/>
      <c r="C198" s="1"/>
      <c r="D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x14ac:dyDescent="0.25">
      <c r="B199" s="1"/>
      <c r="C199" s="1"/>
      <c r="D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x14ac:dyDescent="0.25">
      <c r="B200" s="1"/>
      <c r="C200" s="1"/>
      <c r="D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x14ac:dyDescent="0.25">
      <c r="B201" s="1"/>
      <c r="C201" s="1"/>
      <c r="D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x14ac:dyDescent="0.25">
      <c r="B202" s="1"/>
      <c r="C202" s="1"/>
      <c r="D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x14ac:dyDescent="0.25">
      <c r="B203" s="1"/>
      <c r="C203" s="1"/>
      <c r="D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x14ac:dyDescent="0.25">
      <c r="B204" s="1"/>
      <c r="C204" s="1"/>
      <c r="D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x14ac:dyDescent="0.25">
      <c r="B205" s="1"/>
      <c r="C205" s="1"/>
      <c r="D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x14ac:dyDescent="0.25">
      <c r="B206" s="1"/>
      <c r="C206" s="1"/>
      <c r="D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x14ac:dyDescent="0.25">
      <c r="B207" s="1"/>
      <c r="C207" s="1"/>
      <c r="D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x14ac:dyDescent="0.25">
      <c r="B208" s="1"/>
      <c r="C208" s="1"/>
      <c r="D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x14ac:dyDescent="0.25">
      <c r="B209" s="1"/>
      <c r="C209" s="1"/>
      <c r="D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x14ac:dyDescent="0.25">
      <c r="B210" s="1"/>
      <c r="C210" s="1"/>
      <c r="D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x14ac:dyDescent="0.25">
      <c r="B211" s="1"/>
      <c r="C211" s="1"/>
      <c r="D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x14ac:dyDescent="0.25">
      <c r="B212" s="1"/>
      <c r="C212" s="1"/>
      <c r="D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x14ac:dyDescent="0.25">
      <c r="B213" s="1"/>
      <c r="C213" s="1"/>
      <c r="D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x14ac:dyDescent="0.25">
      <c r="B214" s="1"/>
      <c r="C214" s="1"/>
      <c r="D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x14ac:dyDescent="0.25">
      <c r="B215" s="1"/>
      <c r="C215" s="1"/>
      <c r="D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x14ac:dyDescent="0.25">
      <c r="B216" s="1"/>
      <c r="C216" s="1"/>
      <c r="D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x14ac:dyDescent="0.25">
      <c r="B217" s="1"/>
      <c r="C217" s="1"/>
      <c r="D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x14ac:dyDescent="0.25">
      <c r="B218" s="1"/>
      <c r="C218" s="1"/>
      <c r="D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x14ac:dyDescent="0.25">
      <c r="B219" s="1"/>
      <c r="C219" s="1"/>
      <c r="D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x14ac:dyDescent="0.25">
      <c r="B220" s="1"/>
      <c r="C220" s="1"/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x14ac:dyDescent="0.25">
      <c r="B221" s="1"/>
      <c r="C221" s="1"/>
      <c r="D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x14ac:dyDescent="0.25">
      <c r="B222" s="1"/>
      <c r="C222" s="1"/>
      <c r="D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x14ac:dyDescent="0.25">
      <c r="B223" s="1"/>
      <c r="C223" s="1"/>
      <c r="D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x14ac:dyDescent="0.25">
      <c r="B224" s="1"/>
      <c r="C224" s="1"/>
      <c r="D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x14ac:dyDescent="0.25">
      <c r="B225" s="1"/>
      <c r="C225" s="1"/>
      <c r="D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x14ac:dyDescent="0.25">
      <c r="B226" s="1"/>
      <c r="C226" s="1"/>
      <c r="D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x14ac:dyDescent="0.25">
      <c r="B227" s="1"/>
      <c r="C227" s="1"/>
      <c r="D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x14ac:dyDescent="0.25">
      <c r="B228" s="1"/>
      <c r="C228" s="1"/>
      <c r="D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x14ac:dyDescent="0.25">
      <c r="B229" s="1"/>
      <c r="C229" s="1"/>
      <c r="D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x14ac:dyDescent="0.25">
      <c r="B230" s="1"/>
      <c r="C230" s="1"/>
      <c r="D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x14ac:dyDescent="0.25">
      <c r="B231" s="1"/>
      <c r="C231" s="1"/>
      <c r="D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x14ac:dyDescent="0.25">
      <c r="B232" s="1"/>
      <c r="C232" s="1"/>
      <c r="D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x14ac:dyDescent="0.25">
      <c r="B233" s="1"/>
      <c r="C233" s="1"/>
      <c r="D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x14ac:dyDescent="0.25">
      <c r="B234" s="1"/>
      <c r="C234" s="1"/>
      <c r="D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x14ac:dyDescent="0.25">
      <c r="B235" s="1"/>
      <c r="C235" s="1"/>
      <c r="D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x14ac:dyDescent="0.25">
      <c r="B236" s="1"/>
      <c r="C236" s="1"/>
      <c r="D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x14ac:dyDescent="0.25">
      <c r="B237" s="1"/>
      <c r="C237" s="1"/>
      <c r="D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x14ac:dyDescent="0.25">
      <c r="B238" s="1"/>
      <c r="C238" s="1"/>
      <c r="D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x14ac:dyDescent="0.25">
      <c r="B239" s="1"/>
      <c r="C239" s="1"/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x14ac:dyDescent="0.25">
      <c r="B240" s="1"/>
      <c r="C240" s="1"/>
      <c r="D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x14ac:dyDescent="0.25">
      <c r="B241" s="1"/>
      <c r="C241" s="1"/>
      <c r="D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x14ac:dyDescent="0.25">
      <c r="B242" s="1"/>
      <c r="C242" s="1"/>
      <c r="D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x14ac:dyDescent="0.25">
      <c r="B243" s="1"/>
      <c r="C243" s="1"/>
      <c r="D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x14ac:dyDescent="0.25">
      <c r="B244" s="1"/>
      <c r="C244" s="1"/>
      <c r="D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x14ac:dyDescent="0.25">
      <c r="B245" s="1"/>
      <c r="C245" s="1"/>
      <c r="D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x14ac:dyDescent="0.25">
      <c r="B246" s="1"/>
      <c r="C246" s="1"/>
      <c r="D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x14ac:dyDescent="0.25">
      <c r="B247" s="1"/>
      <c r="C247" s="1"/>
      <c r="D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x14ac:dyDescent="0.25">
      <c r="B248" s="1"/>
      <c r="C248" s="1"/>
      <c r="D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x14ac:dyDescent="0.25">
      <c r="B249" s="1"/>
      <c r="C249" s="1"/>
      <c r="D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x14ac:dyDescent="0.25">
      <c r="B250" s="1"/>
      <c r="C250" s="1"/>
      <c r="D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x14ac:dyDescent="0.25">
      <c r="B251" s="1"/>
      <c r="C251" s="1"/>
      <c r="D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x14ac:dyDescent="0.25">
      <c r="B252" s="1"/>
      <c r="C252" s="1"/>
      <c r="D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x14ac:dyDescent="0.25">
      <c r="B253" s="1"/>
      <c r="C253" s="1"/>
      <c r="D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x14ac:dyDescent="0.25">
      <c r="B254" s="1"/>
      <c r="C254" s="1"/>
      <c r="D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x14ac:dyDescent="0.25">
      <c r="B255" s="1"/>
      <c r="C255" s="1"/>
      <c r="D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x14ac:dyDescent="0.25">
      <c r="B256" s="1"/>
      <c r="C256" s="1"/>
      <c r="D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x14ac:dyDescent="0.25">
      <c r="B257" s="1"/>
      <c r="C257" s="1"/>
      <c r="D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x14ac:dyDescent="0.25">
      <c r="B258" s="1"/>
      <c r="C258" s="1"/>
      <c r="D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x14ac:dyDescent="0.25">
      <c r="B259" s="1"/>
      <c r="C259" s="1"/>
      <c r="D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x14ac:dyDescent="0.25">
      <c r="B260" s="1"/>
      <c r="C260" s="1"/>
      <c r="D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x14ac:dyDescent="0.25">
      <c r="B261" s="1"/>
      <c r="C261" s="1"/>
      <c r="D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x14ac:dyDescent="0.25">
      <c r="B262" s="1"/>
      <c r="C262" s="1"/>
      <c r="D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x14ac:dyDescent="0.25">
      <c r="B263" s="1"/>
      <c r="C263" s="1"/>
      <c r="D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x14ac:dyDescent="0.25">
      <c r="B264" s="1"/>
      <c r="C264" s="1"/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x14ac:dyDescent="0.25">
      <c r="B265" s="1"/>
      <c r="C265" s="1"/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x14ac:dyDescent="0.25">
      <c r="B266" s="1"/>
      <c r="C266" s="1"/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x14ac:dyDescent="0.25">
      <c r="B267" s="1"/>
      <c r="C267" s="1"/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x14ac:dyDescent="0.25">
      <c r="B268" s="1"/>
      <c r="C268" s="1"/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x14ac:dyDescent="0.25">
      <c r="B269" s="1"/>
      <c r="C269" s="1"/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x14ac:dyDescent="0.25">
      <c r="B270" s="1"/>
      <c r="C270" s="1"/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x14ac:dyDescent="0.25">
      <c r="B271" s="1"/>
      <c r="C271" s="1"/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x14ac:dyDescent="0.25">
      <c r="B272" s="1"/>
      <c r="C272" s="1"/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x14ac:dyDescent="0.25">
      <c r="B273" s="1"/>
      <c r="C273" s="1"/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x14ac:dyDescent="0.25">
      <c r="B274" s="1"/>
      <c r="C274" s="1"/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x14ac:dyDescent="0.25">
      <c r="B275" s="1"/>
      <c r="C275" s="1"/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x14ac:dyDescent="0.25">
      <c r="B276" s="1"/>
      <c r="C276" s="1"/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x14ac:dyDescent="0.25">
      <c r="B277" s="1"/>
      <c r="C277" s="1"/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x14ac:dyDescent="0.25">
      <c r="B278" s="1"/>
      <c r="C278" s="1"/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x14ac:dyDescent="0.25">
      <c r="B279" s="1"/>
      <c r="C279" s="1"/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x14ac:dyDescent="0.25">
      <c r="B280" s="1"/>
      <c r="C280" s="1"/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x14ac:dyDescent="0.25">
      <c r="B281" s="1"/>
      <c r="C281" s="1"/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x14ac:dyDescent="0.25">
      <c r="B282" s="1"/>
      <c r="C282" s="1"/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x14ac:dyDescent="0.25">
      <c r="B283" s="1"/>
      <c r="C283" s="1"/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x14ac:dyDescent="0.25">
      <c r="B284" s="1"/>
      <c r="C284" s="1"/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x14ac:dyDescent="0.25">
      <c r="B285" s="1"/>
      <c r="C285" s="1"/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x14ac:dyDescent="0.25">
      <c r="B286" s="1"/>
      <c r="C286" s="1"/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x14ac:dyDescent="0.25">
      <c r="B287" s="1"/>
      <c r="C287" s="1"/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x14ac:dyDescent="0.25">
      <c r="B288" s="1"/>
      <c r="C288" s="1"/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x14ac:dyDescent="0.25">
      <c r="B289" s="1"/>
      <c r="C289" s="1"/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x14ac:dyDescent="0.25">
      <c r="B290" s="1"/>
      <c r="C290" s="1"/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x14ac:dyDescent="0.25">
      <c r="B291" s="1"/>
      <c r="C291" s="1"/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x14ac:dyDescent="0.25">
      <c r="B292" s="1"/>
      <c r="C292" s="1"/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x14ac:dyDescent="0.25">
      <c r="B293" s="1"/>
      <c r="C293" s="1"/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x14ac:dyDescent="0.25">
      <c r="B294" s="1"/>
      <c r="C294" s="1"/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x14ac:dyDescent="0.25">
      <c r="B295" s="1"/>
      <c r="C295" s="1"/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x14ac:dyDescent="0.25">
      <c r="B296" s="1"/>
      <c r="C296" s="1"/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x14ac:dyDescent="0.25">
      <c r="B297" s="1"/>
      <c r="C297" s="1"/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x14ac:dyDescent="0.25">
      <c r="B298" s="1"/>
      <c r="C298" s="1"/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x14ac:dyDescent="0.25">
      <c r="B299" s="1"/>
      <c r="C299" s="1"/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x14ac:dyDescent="0.25">
      <c r="B300" s="1"/>
      <c r="C300" s="1"/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x14ac:dyDescent="0.25">
      <c r="B301" s="1"/>
      <c r="C301" s="1"/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x14ac:dyDescent="0.25">
      <c r="B302" s="1"/>
      <c r="C302" s="1"/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x14ac:dyDescent="0.25">
      <c r="B303" s="1"/>
      <c r="C303" s="1"/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x14ac:dyDescent="0.25">
      <c r="B304" s="1"/>
      <c r="C304" s="1"/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x14ac:dyDescent="0.25">
      <c r="B305" s="1"/>
      <c r="C305" s="1"/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2:24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2:24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2:24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2:24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2:24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2:24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2:24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2:24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2:24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2:24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2:24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2:24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2:24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2:24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DA67" xr:uid="{00000000-0009-0000-0000-000002000000}"/>
  <mergeCells count="33">
    <mergeCell ref="L8:N8"/>
    <mergeCell ref="A1:W1"/>
    <mergeCell ref="A2:W2"/>
    <mergeCell ref="A3:W3"/>
    <mergeCell ref="A4:W4"/>
    <mergeCell ref="A5:W5"/>
    <mergeCell ref="A6:W6"/>
    <mergeCell ref="A8:A10"/>
    <mergeCell ref="B8:D8"/>
    <mergeCell ref="E8:E10"/>
    <mergeCell ref="F8:H8"/>
    <mergeCell ref="I8:K8"/>
    <mergeCell ref="R8:W8"/>
    <mergeCell ref="X8:X10"/>
    <mergeCell ref="Y8:Y10"/>
    <mergeCell ref="Z8:AC8"/>
    <mergeCell ref="AD8:AS9"/>
    <mergeCell ref="A62:W62"/>
    <mergeCell ref="BH8:BJ9"/>
    <mergeCell ref="BK8:BK10"/>
    <mergeCell ref="B9:D9"/>
    <mergeCell ref="F9:Q9"/>
    <mergeCell ref="R9:T9"/>
    <mergeCell ref="U9:W9"/>
    <mergeCell ref="Z9:Z10"/>
    <mergeCell ref="AA9:AC9"/>
    <mergeCell ref="AT8:AT10"/>
    <mergeCell ref="AU8:AW9"/>
    <mergeCell ref="AX8:AZ9"/>
    <mergeCell ref="BA8:BA10"/>
    <mergeCell ref="BB8:BD9"/>
    <mergeCell ref="BE8:BG9"/>
    <mergeCell ref="O8:Q8"/>
  </mergeCells>
  <pageMargins left="0.7" right="0.7" top="0.75" bottom="0.75" header="0.3" footer="0.3"/>
  <pageSetup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629"/>
  <sheetViews>
    <sheetView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B64" sqref="B64"/>
    </sheetView>
  </sheetViews>
  <sheetFormatPr baseColWidth="10" defaultRowHeight="15" x14ac:dyDescent="0.25"/>
  <cols>
    <col min="1" max="1" width="32.28515625" style="7" customWidth="1"/>
    <col min="2" max="3" width="8.85546875" style="80" customWidth="1"/>
    <col min="4" max="4" width="8.85546875" style="7" customWidth="1"/>
    <col min="5" max="7" width="5.140625" style="2" customWidth="1"/>
    <col min="8" max="10" width="5.140625" style="5" customWidth="1"/>
    <col min="11" max="13" width="5.140625" style="2" customWidth="1"/>
    <col min="14" max="16" width="5.140625" style="5" customWidth="1"/>
    <col min="17" max="19" width="5.140625" style="2" customWidth="1"/>
    <col min="20" max="21" width="5.140625" style="5" customWidth="1"/>
    <col min="22" max="22" width="7.140625" style="5" customWidth="1"/>
    <col min="23" max="26" width="6.28515625" style="2" customWidth="1"/>
    <col min="27" max="28" width="6.28515625" style="5" customWidth="1"/>
    <col min="29" max="32" width="6.28515625" style="2" customWidth="1"/>
    <col min="33" max="35" width="9.85546875" style="2" customWidth="1"/>
    <col min="36" max="38" width="9.85546875" style="5" customWidth="1"/>
    <col min="39" max="41" width="9.85546875" style="2" customWidth="1"/>
    <col min="42" max="43" width="7.140625" style="5" customWidth="1"/>
    <col min="44" max="45" width="9.7109375" style="2" customWidth="1"/>
    <col min="46" max="46" width="19.85546875" style="5" customWidth="1"/>
    <col min="47" max="52" width="11.42578125" style="2"/>
    <col min="53" max="53" width="13.28515625" style="2" customWidth="1"/>
    <col min="54" max="56" width="11.42578125" style="2"/>
    <col min="57" max="57" width="13.28515625" style="2" customWidth="1"/>
    <col min="58" max="16384" width="11.42578125" style="2"/>
  </cols>
  <sheetData>
    <row r="1" spans="1:90" ht="18.75" x14ac:dyDescent="0.3">
      <c r="A1" s="504" t="s">
        <v>119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304"/>
      <c r="AA1" s="2"/>
      <c r="AB1" s="2"/>
      <c r="AJ1" s="2"/>
      <c r="AK1" s="2"/>
      <c r="AL1" s="2"/>
      <c r="AP1" s="2"/>
      <c r="AQ1" s="2"/>
      <c r="AT1" s="2"/>
    </row>
    <row r="2" spans="1:90" ht="15.75" x14ac:dyDescent="0.25">
      <c r="A2" s="505" t="s">
        <v>120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305"/>
      <c r="AA2" s="2"/>
      <c r="AB2" s="2"/>
      <c r="AJ2" s="2"/>
      <c r="AK2" s="2"/>
      <c r="AL2" s="2"/>
      <c r="AP2" s="2"/>
      <c r="AQ2" s="2"/>
      <c r="AT2" s="2"/>
    </row>
    <row r="3" spans="1:90" ht="15.75" x14ac:dyDescent="0.25">
      <c r="A3" s="505" t="s">
        <v>121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305"/>
      <c r="AA3" s="2"/>
      <c r="AB3" s="2"/>
      <c r="AJ3" s="2"/>
      <c r="AK3" s="2"/>
      <c r="AL3" s="2"/>
      <c r="AP3" s="2"/>
      <c r="AQ3" s="2"/>
      <c r="AT3" s="2"/>
    </row>
    <row r="4" spans="1:90" x14ac:dyDescent="0.25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306"/>
      <c r="AA4" s="2"/>
      <c r="AB4" s="2"/>
      <c r="AJ4" s="2"/>
      <c r="AK4" s="2"/>
      <c r="AL4" s="2"/>
      <c r="AP4" s="2"/>
      <c r="AQ4" s="2"/>
      <c r="AT4" s="2"/>
    </row>
    <row r="5" spans="1:90" ht="15.75" x14ac:dyDescent="0.25">
      <c r="A5" s="507" t="s">
        <v>123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307"/>
      <c r="AA5" s="2"/>
      <c r="AB5" s="2"/>
      <c r="AJ5" s="2"/>
      <c r="AK5" s="2"/>
      <c r="AL5" s="2"/>
      <c r="AP5" s="2"/>
      <c r="AQ5" s="2"/>
      <c r="AT5" s="2"/>
    </row>
    <row r="6" spans="1:90" ht="15.75" x14ac:dyDescent="0.25">
      <c r="A6" s="507" t="s">
        <v>135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307"/>
      <c r="AA6" s="2"/>
      <c r="AB6" s="2"/>
      <c r="AJ6" s="2"/>
      <c r="AK6" s="2"/>
      <c r="AL6" s="2"/>
      <c r="AP6" s="2"/>
      <c r="AQ6" s="2"/>
      <c r="AT6" s="2"/>
    </row>
    <row r="7" spans="1:90" s="36" customFormat="1" ht="15.75" thickBot="1" x14ac:dyDescent="0.3">
      <c r="A7" s="50"/>
      <c r="B7" s="79"/>
      <c r="C7" s="79"/>
      <c r="D7" s="50"/>
    </row>
    <row r="8" spans="1:90" s="6" customFormat="1" ht="18.75" customHeight="1" thickBot="1" x14ac:dyDescent="0.3">
      <c r="A8" s="527" t="s">
        <v>4</v>
      </c>
      <c r="B8" s="515" t="s">
        <v>149</v>
      </c>
      <c r="C8" s="516"/>
      <c r="D8" s="530"/>
      <c r="E8" s="531" t="s">
        <v>75</v>
      </c>
      <c r="F8" s="532"/>
      <c r="G8" s="532"/>
      <c r="H8" s="532"/>
      <c r="I8" s="532"/>
      <c r="J8" s="532"/>
      <c r="K8" s="532"/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  <c r="W8" s="533" t="s">
        <v>79</v>
      </c>
      <c r="X8" s="534"/>
      <c r="Y8" s="535"/>
      <c r="Z8" s="535"/>
      <c r="AA8" s="535"/>
      <c r="AB8" s="535"/>
      <c r="AC8" s="535"/>
      <c r="AD8" s="535"/>
      <c r="AE8" s="535"/>
      <c r="AF8" s="535"/>
      <c r="AG8" s="523" t="s">
        <v>84</v>
      </c>
      <c r="AH8" s="523"/>
      <c r="AI8" s="523"/>
      <c r="AJ8" s="523"/>
      <c r="AK8" s="523"/>
      <c r="AL8" s="523"/>
      <c r="AM8" s="523"/>
      <c r="AN8" s="523"/>
      <c r="AO8" s="523"/>
      <c r="AP8" s="523"/>
      <c r="AQ8" s="523"/>
      <c r="AR8" s="523"/>
      <c r="AS8" s="523"/>
      <c r="AT8" s="523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</row>
    <row r="9" spans="1:90" s="6" customFormat="1" ht="78.75" customHeight="1" thickBot="1" x14ac:dyDescent="0.3">
      <c r="A9" s="528"/>
      <c r="B9" s="536"/>
      <c r="C9" s="537"/>
      <c r="D9" s="538"/>
      <c r="E9" s="515" t="s">
        <v>69</v>
      </c>
      <c r="F9" s="516"/>
      <c r="G9" s="530"/>
      <c r="H9" s="515" t="s">
        <v>70</v>
      </c>
      <c r="I9" s="516"/>
      <c r="J9" s="530"/>
      <c r="K9" s="515" t="s">
        <v>71</v>
      </c>
      <c r="L9" s="516"/>
      <c r="M9" s="530"/>
      <c r="N9" s="515" t="s">
        <v>72</v>
      </c>
      <c r="O9" s="516"/>
      <c r="P9" s="530"/>
      <c r="Q9" s="515" t="s">
        <v>73</v>
      </c>
      <c r="R9" s="516"/>
      <c r="S9" s="530"/>
      <c r="T9" s="515" t="s">
        <v>74</v>
      </c>
      <c r="U9" s="516"/>
      <c r="V9" s="516"/>
      <c r="W9" s="539" t="s">
        <v>80</v>
      </c>
      <c r="X9" s="525"/>
      <c r="Y9" s="524" t="s">
        <v>81</v>
      </c>
      <c r="Z9" s="525"/>
      <c r="AA9" s="524" t="s">
        <v>82</v>
      </c>
      <c r="AB9" s="525"/>
      <c r="AC9" s="524" t="s">
        <v>83</v>
      </c>
      <c r="AD9" s="525"/>
      <c r="AE9" s="524" t="s">
        <v>74</v>
      </c>
      <c r="AF9" s="526"/>
      <c r="AG9" s="521" t="s">
        <v>85</v>
      </c>
      <c r="AH9" s="521"/>
      <c r="AI9" s="521"/>
      <c r="AJ9" s="521" t="s">
        <v>86</v>
      </c>
      <c r="AK9" s="521"/>
      <c r="AL9" s="521"/>
      <c r="AM9" s="521" t="s">
        <v>87</v>
      </c>
      <c r="AN9" s="521"/>
      <c r="AO9" s="521"/>
      <c r="AP9" s="522" t="s">
        <v>138</v>
      </c>
      <c r="AQ9" s="522"/>
      <c r="AR9" s="522" t="s">
        <v>88</v>
      </c>
      <c r="AS9" s="522"/>
      <c r="AT9" s="466" t="s">
        <v>89</v>
      </c>
      <c r="AU9" s="514" t="s">
        <v>132</v>
      </c>
      <c r="AV9" s="514"/>
      <c r="AW9" s="514"/>
      <c r="AX9" s="514"/>
      <c r="AY9" s="517" t="s">
        <v>131</v>
      </c>
      <c r="AZ9" s="517"/>
      <c r="BA9" s="517"/>
      <c r="BB9" s="517"/>
      <c r="BC9" s="514" t="s">
        <v>112</v>
      </c>
      <c r="BD9" s="514"/>
      <c r="BE9" s="514"/>
      <c r="BF9" s="514"/>
      <c r="BG9" s="518" t="s">
        <v>128</v>
      </c>
      <c r="BH9" s="519"/>
      <c r="BI9" s="520"/>
      <c r="BJ9" s="514" t="s">
        <v>118</v>
      </c>
      <c r="BK9" s="514"/>
      <c r="BL9" s="514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</row>
    <row r="10" spans="1:90" s="8" customFormat="1" ht="53.25" customHeight="1" thickBot="1" x14ac:dyDescent="0.25">
      <c r="A10" s="529"/>
      <c r="B10" s="55" t="s">
        <v>116</v>
      </c>
      <c r="C10" s="55" t="s">
        <v>117</v>
      </c>
      <c r="D10" s="55" t="s">
        <v>74</v>
      </c>
      <c r="E10" s="9" t="s">
        <v>76</v>
      </c>
      <c r="F10" s="9" t="s">
        <v>77</v>
      </c>
      <c r="G10" s="9" t="s">
        <v>78</v>
      </c>
      <c r="H10" s="9" t="s">
        <v>76</v>
      </c>
      <c r="I10" s="9" t="s">
        <v>77</v>
      </c>
      <c r="J10" s="9" t="s">
        <v>78</v>
      </c>
      <c r="K10" s="9" t="s">
        <v>76</v>
      </c>
      <c r="L10" s="9" t="s">
        <v>77</v>
      </c>
      <c r="M10" s="9" t="s">
        <v>78</v>
      </c>
      <c r="N10" s="9" t="s">
        <v>76</v>
      </c>
      <c r="O10" s="9" t="s">
        <v>77</v>
      </c>
      <c r="P10" s="9" t="s">
        <v>78</v>
      </c>
      <c r="Q10" s="9" t="s">
        <v>76</v>
      </c>
      <c r="R10" s="9" t="s">
        <v>77</v>
      </c>
      <c r="S10" s="9" t="s">
        <v>78</v>
      </c>
      <c r="T10" s="9" t="s">
        <v>76</v>
      </c>
      <c r="U10" s="9" t="s">
        <v>77</v>
      </c>
      <c r="V10" s="13" t="s">
        <v>78</v>
      </c>
      <c r="W10" s="14" t="s">
        <v>76</v>
      </c>
      <c r="X10" s="343" t="s">
        <v>77</v>
      </c>
      <c r="Y10" s="15" t="s">
        <v>76</v>
      </c>
      <c r="Z10" s="15" t="s">
        <v>77</v>
      </c>
      <c r="AA10" s="15" t="s">
        <v>76</v>
      </c>
      <c r="AB10" s="15" t="s">
        <v>77</v>
      </c>
      <c r="AC10" s="15" t="s">
        <v>76</v>
      </c>
      <c r="AD10" s="15" t="s">
        <v>77</v>
      </c>
      <c r="AE10" s="15" t="s">
        <v>76</v>
      </c>
      <c r="AF10" s="15" t="s">
        <v>77</v>
      </c>
      <c r="AG10" s="19" t="s">
        <v>90</v>
      </c>
      <c r="AH10" s="19" t="s">
        <v>91</v>
      </c>
      <c r="AI10" s="19" t="s">
        <v>92</v>
      </c>
      <c r="AJ10" s="19" t="s">
        <v>90</v>
      </c>
      <c r="AK10" s="19" t="s">
        <v>91</v>
      </c>
      <c r="AL10" s="19" t="s">
        <v>92</v>
      </c>
      <c r="AM10" s="19" t="s">
        <v>90</v>
      </c>
      <c r="AN10" s="19" t="s">
        <v>91</v>
      </c>
      <c r="AO10" s="19" t="s">
        <v>92</v>
      </c>
      <c r="AP10" s="20" t="s">
        <v>93</v>
      </c>
      <c r="AQ10" s="20" t="s">
        <v>94</v>
      </c>
      <c r="AR10" s="20" t="s">
        <v>93</v>
      </c>
      <c r="AS10" s="20" t="s">
        <v>94</v>
      </c>
      <c r="AT10" s="466"/>
      <c r="AU10" s="16" t="s">
        <v>107</v>
      </c>
      <c r="AV10" s="16" t="s">
        <v>108</v>
      </c>
      <c r="AW10" s="16" t="s">
        <v>109</v>
      </c>
      <c r="AX10" s="16" t="s">
        <v>3</v>
      </c>
      <c r="AY10" s="17" t="s">
        <v>110</v>
      </c>
      <c r="AZ10" s="17" t="s">
        <v>71</v>
      </c>
      <c r="BA10" s="17" t="s">
        <v>111</v>
      </c>
      <c r="BB10" s="17" t="s">
        <v>3</v>
      </c>
      <c r="BC10" s="16" t="s">
        <v>110</v>
      </c>
      <c r="BD10" s="16" t="s">
        <v>71</v>
      </c>
      <c r="BE10" s="16" t="s">
        <v>111</v>
      </c>
      <c r="BF10" s="16" t="s">
        <v>3</v>
      </c>
      <c r="BG10" s="17" t="s">
        <v>129</v>
      </c>
      <c r="BH10" s="17" t="s">
        <v>130</v>
      </c>
      <c r="BI10" s="17" t="s">
        <v>74</v>
      </c>
      <c r="BJ10" s="22" t="s">
        <v>116</v>
      </c>
      <c r="BK10" s="22" t="s">
        <v>117</v>
      </c>
      <c r="BL10" s="22" t="s">
        <v>115</v>
      </c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</row>
    <row r="11" spans="1:90" ht="12.75" customHeight="1" x14ac:dyDescent="0.25">
      <c r="A11" s="33" t="s">
        <v>5</v>
      </c>
      <c r="B11" s="76">
        <v>10</v>
      </c>
      <c r="C11" s="76">
        <v>12</v>
      </c>
      <c r="D11" s="38">
        <f t="shared" ref="D11:D19" si="0">B11+C11</f>
        <v>22</v>
      </c>
      <c r="E11" s="26">
        <v>0</v>
      </c>
      <c r="F11" s="26">
        <v>0</v>
      </c>
      <c r="G11" s="38">
        <f t="shared" ref="G11:G19" si="1">E11+F11</f>
        <v>0</v>
      </c>
      <c r="H11" s="26">
        <v>0</v>
      </c>
      <c r="I11" s="26">
        <v>0</v>
      </c>
      <c r="J11" s="38">
        <f t="shared" ref="J11:J60" si="2">H11+I11</f>
        <v>0</v>
      </c>
      <c r="K11" s="26">
        <v>10</v>
      </c>
      <c r="L11" s="26">
        <v>15</v>
      </c>
      <c r="M11" s="38">
        <f t="shared" ref="M11:M60" si="3">K11+L11</f>
        <v>25</v>
      </c>
      <c r="N11" s="26">
        <v>0</v>
      </c>
      <c r="O11" s="26">
        <v>0</v>
      </c>
      <c r="P11" s="38">
        <f t="shared" ref="P11:P60" si="4">N11+O11</f>
        <v>0</v>
      </c>
      <c r="Q11" s="26">
        <v>0</v>
      </c>
      <c r="R11" s="26">
        <v>0</v>
      </c>
      <c r="S11" s="38">
        <f t="shared" ref="S11:S60" si="5">Q11+R11</f>
        <v>0</v>
      </c>
      <c r="T11" s="24">
        <f t="shared" ref="T11:T58" si="6">E11+H11+K11+N11+Q11</f>
        <v>10</v>
      </c>
      <c r="U11" s="24">
        <f t="shared" ref="U11:U58" si="7">F11+I11+L11+O11+R11</f>
        <v>15</v>
      </c>
      <c r="V11" s="38">
        <f t="shared" ref="V11:V60" si="8">T11+U11</f>
        <v>25</v>
      </c>
      <c r="W11" s="26">
        <v>0</v>
      </c>
      <c r="X11" s="26">
        <v>1</v>
      </c>
      <c r="Y11" s="26">
        <v>1</v>
      </c>
      <c r="Z11" s="26">
        <v>9</v>
      </c>
      <c r="AA11" s="26">
        <v>9</v>
      </c>
      <c r="AB11" s="26">
        <v>5</v>
      </c>
      <c r="AC11" s="26">
        <v>0</v>
      </c>
      <c r="AD11" s="26">
        <v>0</v>
      </c>
      <c r="AE11" s="26">
        <f>W11+Y11+AA11+AC11</f>
        <v>10</v>
      </c>
      <c r="AF11" s="26">
        <f>X11+Z11+AB11+AD11</f>
        <v>15</v>
      </c>
      <c r="AG11" s="39">
        <v>11</v>
      </c>
      <c r="AH11" s="26">
        <v>1</v>
      </c>
      <c r="AI11" s="26">
        <v>11</v>
      </c>
      <c r="AJ11" s="26">
        <v>0</v>
      </c>
      <c r="AK11" s="26">
        <v>0</v>
      </c>
      <c r="AL11" s="26">
        <v>0</v>
      </c>
      <c r="AM11" s="26">
        <v>3</v>
      </c>
      <c r="AN11" s="26">
        <v>0</v>
      </c>
      <c r="AO11" s="40">
        <v>2</v>
      </c>
      <c r="AP11" s="41" t="s">
        <v>150</v>
      </c>
      <c r="AQ11" s="42"/>
      <c r="AR11" s="42"/>
      <c r="AS11" s="42" t="s">
        <v>150</v>
      </c>
      <c r="AT11" s="31"/>
      <c r="AU11" s="23">
        <v>77</v>
      </c>
      <c r="AV11" s="23">
        <v>2</v>
      </c>
      <c r="AW11" s="23">
        <v>13</v>
      </c>
      <c r="AX11" s="23">
        <f t="shared" ref="AX11:AX60" si="9">AW11+AV11+AU11</f>
        <v>92</v>
      </c>
      <c r="AY11" s="23">
        <v>55</v>
      </c>
      <c r="AZ11" s="23">
        <v>1</v>
      </c>
      <c r="BA11" s="23">
        <v>21</v>
      </c>
      <c r="BB11" s="23">
        <f t="shared" ref="BB11:BB60" si="10">BA11+AZ11+AY11</f>
        <v>77</v>
      </c>
      <c r="BC11" s="23">
        <v>55</v>
      </c>
      <c r="BD11" s="23">
        <v>1</v>
      </c>
      <c r="BE11" s="23">
        <v>21</v>
      </c>
      <c r="BF11" s="23">
        <f t="shared" ref="BF11:BF24" si="11">BE11+BD11+BC11</f>
        <v>77</v>
      </c>
      <c r="BG11" s="23">
        <v>55</v>
      </c>
      <c r="BH11" s="23">
        <v>0</v>
      </c>
      <c r="BI11" s="32">
        <f t="shared" ref="BI11:BI35" si="12">BG11+BH11</f>
        <v>55</v>
      </c>
      <c r="BJ11" s="10">
        <v>2</v>
      </c>
      <c r="BK11" s="10">
        <v>2</v>
      </c>
      <c r="BL11" s="10">
        <v>1</v>
      </c>
    </row>
    <row r="12" spans="1:90" s="257" customFormat="1" ht="12.75" customHeight="1" x14ac:dyDescent="0.25">
      <c r="A12" s="253" t="s">
        <v>6</v>
      </c>
      <c r="B12" s="262">
        <v>19</v>
      </c>
      <c r="C12" s="262">
        <v>21</v>
      </c>
      <c r="D12" s="263">
        <f t="shared" si="0"/>
        <v>40</v>
      </c>
      <c r="E12" s="264">
        <v>2</v>
      </c>
      <c r="F12" s="264">
        <v>1</v>
      </c>
      <c r="G12" s="263">
        <f t="shared" si="1"/>
        <v>3</v>
      </c>
      <c r="H12" s="264">
        <v>0</v>
      </c>
      <c r="I12" s="264">
        <v>0</v>
      </c>
      <c r="J12" s="263">
        <f t="shared" si="2"/>
        <v>0</v>
      </c>
      <c r="K12" s="264">
        <v>31</v>
      </c>
      <c r="L12" s="264">
        <v>23</v>
      </c>
      <c r="M12" s="263">
        <f t="shared" si="3"/>
        <v>54</v>
      </c>
      <c r="N12" s="264">
        <v>21</v>
      </c>
      <c r="O12" s="264">
        <v>28</v>
      </c>
      <c r="P12" s="263">
        <f t="shared" si="4"/>
        <v>49</v>
      </c>
      <c r="Q12" s="264">
        <v>0</v>
      </c>
      <c r="R12" s="264">
        <v>0</v>
      </c>
      <c r="S12" s="263">
        <f t="shared" si="5"/>
        <v>0</v>
      </c>
      <c r="T12" s="24">
        <f t="shared" si="6"/>
        <v>54</v>
      </c>
      <c r="U12" s="24">
        <f t="shared" si="7"/>
        <v>52</v>
      </c>
      <c r="V12" s="263">
        <f t="shared" si="8"/>
        <v>106</v>
      </c>
      <c r="W12" s="264">
        <v>1</v>
      </c>
      <c r="X12" s="264">
        <v>0</v>
      </c>
      <c r="Y12" s="264">
        <v>9</v>
      </c>
      <c r="Z12" s="264">
        <v>12</v>
      </c>
      <c r="AA12" s="264">
        <v>20</v>
      </c>
      <c r="AB12" s="264">
        <v>11</v>
      </c>
      <c r="AC12" s="264">
        <v>1</v>
      </c>
      <c r="AD12" s="264">
        <v>0</v>
      </c>
      <c r="AE12" s="264">
        <f t="shared" ref="AE12:AE60" si="13">W12+Y12+AA12+AC12</f>
        <v>31</v>
      </c>
      <c r="AF12" s="264">
        <f t="shared" ref="AF12:AF60" si="14">X12+Z12+AB12+AD12</f>
        <v>23</v>
      </c>
      <c r="AG12" s="265">
        <v>21</v>
      </c>
      <c r="AH12" s="264">
        <v>0</v>
      </c>
      <c r="AI12" s="264">
        <v>21</v>
      </c>
      <c r="AJ12" s="264">
        <v>2</v>
      </c>
      <c r="AK12" s="264">
        <v>0</v>
      </c>
      <c r="AL12" s="264">
        <v>2</v>
      </c>
      <c r="AM12" s="264">
        <v>5</v>
      </c>
      <c r="AN12" s="264">
        <v>0</v>
      </c>
      <c r="AO12" s="266">
        <v>5</v>
      </c>
      <c r="AP12" s="267" t="s">
        <v>151</v>
      </c>
      <c r="AQ12" s="268"/>
      <c r="AR12" s="268" t="s">
        <v>151</v>
      </c>
      <c r="AS12" s="268"/>
      <c r="AT12" s="269" t="s">
        <v>96</v>
      </c>
      <c r="AU12" s="254">
        <v>187</v>
      </c>
      <c r="AV12" s="254">
        <v>0</v>
      </c>
      <c r="AW12" s="254">
        <v>0</v>
      </c>
      <c r="AX12" s="270">
        <f t="shared" si="9"/>
        <v>187</v>
      </c>
      <c r="AY12" s="254">
        <v>125</v>
      </c>
      <c r="AZ12" s="254">
        <v>25</v>
      </c>
      <c r="BA12" s="254">
        <v>37</v>
      </c>
      <c r="BB12" s="270">
        <f t="shared" si="10"/>
        <v>187</v>
      </c>
      <c r="BC12" s="254">
        <v>125</v>
      </c>
      <c r="BD12" s="254">
        <v>25</v>
      </c>
      <c r="BE12" s="254">
        <v>37</v>
      </c>
      <c r="BF12" s="270">
        <f t="shared" si="11"/>
        <v>187</v>
      </c>
      <c r="BG12" s="270">
        <v>125</v>
      </c>
      <c r="BH12" s="270">
        <v>0</v>
      </c>
      <c r="BI12" s="256">
        <f t="shared" si="12"/>
        <v>125</v>
      </c>
      <c r="BJ12" s="254">
        <v>4</v>
      </c>
      <c r="BK12" s="254">
        <v>4</v>
      </c>
      <c r="BL12" s="254">
        <v>1</v>
      </c>
    </row>
    <row r="13" spans="1:90" ht="12.75" customHeight="1" x14ac:dyDescent="0.25">
      <c r="A13" s="3" t="s">
        <v>7</v>
      </c>
      <c r="B13" s="77">
        <v>37</v>
      </c>
      <c r="C13" s="77">
        <v>54</v>
      </c>
      <c r="D13" s="25">
        <f t="shared" si="0"/>
        <v>91</v>
      </c>
      <c r="E13" s="24">
        <v>0</v>
      </c>
      <c r="F13" s="24">
        <v>2</v>
      </c>
      <c r="G13" s="25">
        <f t="shared" si="1"/>
        <v>2</v>
      </c>
      <c r="H13" s="24">
        <v>0</v>
      </c>
      <c r="I13" s="24">
        <v>0</v>
      </c>
      <c r="J13" s="25">
        <f t="shared" si="2"/>
        <v>0</v>
      </c>
      <c r="K13" s="24">
        <v>18</v>
      </c>
      <c r="L13" s="24">
        <v>9</v>
      </c>
      <c r="M13" s="25">
        <f t="shared" si="3"/>
        <v>27</v>
      </c>
      <c r="N13" s="24">
        <v>9</v>
      </c>
      <c r="O13" s="24">
        <v>13</v>
      </c>
      <c r="P13" s="25">
        <f t="shared" si="4"/>
        <v>22</v>
      </c>
      <c r="Q13" s="24">
        <v>0</v>
      </c>
      <c r="R13" s="24">
        <v>0</v>
      </c>
      <c r="S13" s="25">
        <f t="shared" si="5"/>
        <v>0</v>
      </c>
      <c r="T13" s="24">
        <f t="shared" si="6"/>
        <v>27</v>
      </c>
      <c r="U13" s="24">
        <f t="shared" si="7"/>
        <v>24</v>
      </c>
      <c r="V13" s="25">
        <f t="shared" si="8"/>
        <v>51</v>
      </c>
      <c r="W13" s="24">
        <v>0</v>
      </c>
      <c r="X13" s="24">
        <v>0</v>
      </c>
      <c r="Y13" s="24">
        <v>5</v>
      </c>
      <c r="Z13" s="24">
        <v>5</v>
      </c>
      <c r="AA13" s="24">
        <v>11</v>
      </c>
      <c r="AB13" s="24">
        <v>4</v>
      </c>
      <c r="AC13" s="24">
        <v>2</v>
      </c>
      <c r="AD13" s="24">
        <v>0</v>
      </c>
      <c r="AE13" s="24">
        <f t="shared" si="13"/>
        <v>18</v>
      </c>
      <c r="AF13" s="24">
        <f t="shared" si="14"/>
        <v>9</v>
      </c>
      <c r="AG13" s="27">
        <v>12</v>
      </c>
      <c r="AH13" s="24">
        <v>0</v>
      </c>
      <c r="AI13" s="24">
        <v>12</v>
      </c>
      <c r="AJ13" s="24">
        <v>0</v>
      </c>
      <c r="AK13" s="24">
        <v>0</v>
      </c>
      <c r="AL13" s="24">
        <v>0</v>
      </c>
      <c r="AM13" s="24">
        <v>3</v>
      </c>
      <c r="AN13" s="24">
        <v>0</v>
      </c>
      <c r="AO13" s="28">
        <v>3</v>
      </c>
      <c r="AP13" s="29" t="s">
        <v>151</v>
      </c>
      <c r="AQ13" s="30"/>
      <c r="AR13" s="30"/>
      <c r="AS13" s="30" t="s">
        <v>151</v>
      </c>
      <c r="AT13" s="31" t="s">
        <v>106</v>
      </c>
      <c r="AU13" s="10">
        <v>114</v>
      </c>
      <c r="AV13" s="10">
        <v>9</v>
      </c>
      <c r="AW13" s="10">
        <v>0</v>
      </c>
      <c r="AX13" s="23">
        <f t="shared" si="9"/>
        <v>123</v>
      </c>
      <c r="AY13" s="10">
        <v>93</v>
      </c>
      <c r="AZ13" s="10">
        <v>0</v>
      </c>
      <c r="BA13" s="10">
        <v>21</v>
      </c>
      <c r="BB13" s="23">
        <f t="shared" si="10"/>
        <v>114</v>
      </c>
      <c r="BC13" s="10">
        <v>93</v>
      </c>
      <c r="BD13" s="10">
        <v>0</v>
      </c>
      <c r="BE13" s="10">
        <v>21</v>
      </c>
      <c r="BF13" s="23">
        <f t="shared" si="11"/>
        <v>114</v>
      </c>
      <c r="BG13" s="23">
        <v>93</v>
      </c>
      <c r="BH13" s="23">
        <v>0</v>
      </c>
      <c r="BI13" s="32">
        <f t="shared" si="12"/>
        <v>93</v>
      </c>
      <c r="BJ13" s="10">
        <v>2</v>
      </c>
      <c r="BK13" s="10">
        <v>2</v>
      </c>
      <c r="BL13" s="10">
        <v>0</v>
      </c>
    </row>
    <row r="14" spans="1:90" s="227" customFormat="1" ht="12.75" customHeight="1" x14ac:dyDescent="0.25">
      <c r="A14" s="223" t="s">
        <v>8</v>
      </c>
      <c r="B14" s="233">
        <v>32</v>
      </c>
      <c r="C14" s="233">
        <v>39</v>
      </c>
      <c r="D14" s="234">
        <f t="shared" si="0"/>
        <v>71</v>
      </c>
      <c r="E14" s="235">
        <v>3</v>
      </c>
      <c r="F14" s="235">
        <v>0</v>
      </c>
      <c r="G14" s="234">
        <f t="shared" si="1"/>
        <v>3</v>
      </c>
      <c r="H14" s="235">
        <v>0</v>
      </c>
      <c r="I14" s="235">
        <v>0</v>
      </c>
      <c r="J14" s="234">
        <f t="shared" si="2"/>
        <v>0</v>
      </c>
      <c r="K14" s="235">
        <v>32</v>
      </c>
      <c r="L14" s="235">
        <v>33</v>
      </c>
      <c r="M14" s="234">
        <f t="shared" si="3"/>
        <v>65</v>
      </c>
      <c r="N14" s="235">
        <v>27</v>
      </c>
      <c r="O14" s="235">
        <v>27</v>
      </c>
      <c r="P14" s="234">
        <f t="shared" si="4"/>
        <v>54</v>
      </c>
      <c r="Q14" s="235">
        <v>1</v>
      </c>
      <c r="R14" s="235">
        <v>0</v>
      </c>
      <c r="S14" s="234">
        <f t="shared" si="5"/>
        <v>1</v>
      </c>
      <c r="T14" s="24">
        <f t="shared" si="6"/>
        <v>63</v>
      </c>
      <c r="U14" s="24">
        <f t="shared" si="7"/>
        <v>60</v>
      </c>
      <c r="V14" s="234">
        <f t="shared" si="8"/>
        <v>123</v>
      </c>
      <c r="W14" s="235">
        <v>0</v>
      </c>
      <c r="X14" s="235">
        <v>2</v>
      </c>
      <c r="Y14" s="235">
        <v>4</v>
      </c>
      <c r="Z14" s="235">
        <v>13</v>
      </c>
      <c r="AA14" s="235">
        <v>25</v>
      </c>
      <c r="AB14" s="235">
        <v>16</v>
      </c>
      <c r="AC14" s="235">
        <v>3</v>
      </c>
      <c r="AD14" s="235">
        <v>2</v>
      </c>
      <c r="AE14" s="235">
        <f t="shared" si="13"/>
        <v>32</v>
      </c>
      <c r="AF14" s="235">
        <f t="shared" si="14"/>
        <v>33</v>
      </c>
      <c r="AG14" s="236">
        <v>25</v>
      </c>
      <c r="AH14" s="235">
        <v>0</v>
      </c>
      <c r="AI14" s="235">
        <v>25</v>
      </c>
      <c r="AJ14" s="235">
        <v>1</v>
      </c>
      <c r="AK14" s="235">
        <v>0</v>
      </c>
      <c r="AL14" s="235">
        <v>1</v>
      </c>
      <c r="AM14" s="235">
        <v>3</v>
      </c>
      <c r="AN14" s="235">
        <v>0</v>
      </c>
      <c r="AO14" s="237">
        <v>3</v>
      </c>
      <c r="AP14" s="238" t="s">
        <v>151</v>
      </c>
      <c r="AQ14" s="239"/>
      <c r="AR14" s="239" t="s">
        <v>151</v>
      </c>
      <c r="AS14" s="239"/>
      <c r="AT14" s="240" t="s">
        <v>95</v>
      </c>
      <c r="AU14" s="224">
        <v>198</v>
      </c>
      <c r="AV14" s="224">
        <v>2</v>
      </c>
      <c r="AW14" s="224">
        <v>0</v>
      </c>
      <c r="AX14" s="225">
        <f t="shared" si="9"/>
        <v>200</v>
      </c>
      <c r="AY14" s="224">
        <v>164</v>
      </c>
      <c r="AZ14" s="224">
        <v>0</v>
      </c>
      <c r="BA14" s="224">
        <v>34</v>
      </c>
      <c r="BB14" s="225">
        <f t="shared" si="10"/>
        <v>198</v>
      </c>
      <c r="BC14" s="224">
        <v>164</v>
      </c>
      <c r="BD14" s="224">
        <v>0</v>
      </c>
      <c r="BE14" s="224">
        <v>34</v>
      </c>
      <c r="BF14" s="225">
        <f t="shared" si="11"/>
        <v>198</v>
      </c>
      <c r="BG14" s="225">
        <v>158</v>
      </c>
      <c r="BH14" s="225">
        <v>6</v>
      </c>
      <c r="BI14" s="226">
        <f t="shared" si="12"/>
        <v>164</v>
      </c>
      <c r="BJ14" s="224">
        <v>5</v>
      </c>
      <c r="BK14" s="224">
        <v>5</v>
      </c>
      <c r="BL14" s="224">
        <v>2</v>
      </c>
    </row>
    <row r="15" spans="1:90" s="129" customFormat="1" ht="12.75" customHeight="1" x14ac:dyDescent="0.25">
      <c r="A15" s="120" t="s">
        <v>9</v>
      </c>
      <c r="B15" s="121">
        <v>15</v>
      </c>
      <c r="C15" s="121">
        <v>10</v>
      </c>
      <c r="D15" s="122">
        <f t="shared" si="0"/>
        <v>25</v>
      </c>
      <c r="E15" s="123">
        <v>1</v>
      </c>
      <c r="F15" s="123">
        <v>0</v>
      </c>
      <c r="G15" s="122">
        <f t="shared" si="1"/>
        <v>1</v>
      </c>
      <c r="H15" s="123">
        <v>0</v>
      </c>
      <c r="I15" s="123">
        <v>0</v>
      </c>
      <c r="J15" s="122">
        <f t="shared" si="2"/>
        <v>0</v>
      </c>
      <c r="K15" s="123">
        <v>6</v>
      </c>
      <c r="L15" s="123">
        <v>9</v>
      </c>
      <c r="M15" s="122">
        <f t="shared" si="3"/>
        <v>15</v>
      </c>
      <c r="N15" s="123">
        <v>0</v>
      </c>
      <c r="O15" s="123">
        <v>0</v>
      </c>
      <c r="P15" s="122">
        <f t="shared" si="4"/>
        <v>0</v>
      </c>
      <c r="Q15" s="123">
        <v>0</v>
      </c>
      <c r="R15" s="123">
        <v>0</v>
      </c>
      <c r="S15" s="122">
        <f t="shared" si="5"/>
        <v>0</v>
      </c>
      <c r="T15" s="24">
        <f t="shared" si="6"/>
        <v>7</v>
      </c>
      <c r="U15" s="24">
        <f t="shared" si="7"/>
        <v>9</v>
      </c>
      <c r="V15" s="122">
        <f t="shared" si="8"/>
        <v>16</v>
      </c>
      <c r="W15" s="123">
        <v>0</v>
      </c>
      <c r="X15" s="123">
        <v>0</v>
      </c>
      <c r="Y15" s="123">
        <v>0</v>
      </c>
      <c r="Z15" s="123">
        <v>3</v>
      </c>
      <c r="AA15" s="123">
        <v>6</v>
      </c>
      <c r="AB15" s="123">
        <v>6</v>
      </c>
      <c r="AC15" s="123">
        <v>0</v>
      </c>
      <c r="AD15" s="123">
        <v>0</v>
      </c>
      <c r="AE15" s="123">
        <f t="shared" si="13"/>
        <v>6</v>
      </c>
      <c r="AF15" s="123">
        <f t="shared" si="14"/>
        <v>9</v>
      </c>
      <c r="AG15" s="124">
        <v>6</v>
      </c>
      <c r="AH15" s="123">
        <v>0</v>
      </c>
      <c r="AI15" s="123">
        <v>6</v>
      </c>
      <c r="AJ15" s="123">
        <v>0</v>
      </c>
      <c r="AK15" s="123">
        <v>0</v>
      </c>
      <c r="AL15" s="123">
        <v>0</v>
      </c>
      <c r="AM15" s="123">
        <v>2</v>
      </c>
      <c r="AN15" s="123">
        <v>0</v>
      </c>
      <c r="AO15" s="125">
        <v>1</v>
      </c>
      <c r="AP15" s="126" t="s">
        <v>150</v>
      </c>
      <c r="AQ15" s="127"/>
      <c r="AR15" s="127"/>
      <c r="AS15" s="127" t="s">
        <v>150</v>
      </c>
      <c r="AT15" s="128" t="s">
        <v>106</v>
      </c>
      <c r="AU15" s="130">
        <v>46</v>
      </c>
      <c r="AV15" s="130">
        <v>3</v>
      </c>
      <c r="AW15" s="130">
        <v>0</v>
      </c>
      <c r="AX15" s="136">
        <f t="shared" si="9"/>
        <v>49</v>
      </c>
      <c r="AY15" s="130">
        <v>37</v>
      </c>
      <c r="AZ15" s="130">
        <v>0</v>
      </c>
      <c r="BA15" s="130">
        <v>9</v>
      </c>
      <c r="BB15" s="136">
        <f t="shared" si="10"/>
        <v>46</v>
      </c>
      <c r="BC15" s="130">
        <v>37</v>
      </c>
      <c r="BD15" s="130">
        <v>0</v>
      </c>
      <c r="BE15" s="130">
        <v>9</v>
      </c>
      <c r="BF15" s="136">
        <f t="shared" si="11"/>
        <v>46</v>
      </c>
      <c r="BG15" s="136">
        <v>37</v>
      </c>
      <c r="BH15" s="136">
        <v>0</v>
      </c>
      <c r="BI15" s="132">
        <f t="shared" si="12"/>
        <v>37</v>
      </c>
      <c r="BJ15" s="130">
        <v>4</v>
      </c>
      <c r="BK15" s="130">
        <v>6</v>
      </c>
      <c r="BL15" s="130">
        <v>0</v>
      </c>
    </row>
    <row r="16" spans="1:90" ht="12.75" customHeight="1" x14ac:dyDescent="0.25">
      <c r="A16" s="3" t="s">
        <v>10</v>
      </c>
      <c r="B16" s="77">
        <v>5</v>
      </c>
      <c r="C16" s="77">
        <v>5</v>
      </c>
      <c r="D16" s="25">
        <f t="shared" si="0"/>
        <v>10</v>
      </c>
      <c r="E16" s="24">
        <v>0</v>
      </c>
      <c r="F16" s="24">
        <v>3</v>
      </c>
      <c r="G16" s="25">
        <f t="shared" si="1"/>
        <v>3</v>
      </c>
      <c r="H16" s="24">
        <v>0</v>
      </c>
      <c r="I16" s="24">
        <v>0</v>
      </c>
      <c r="J16" s="25">
        <f t="shared" si="2"/>
        <v>0</v>
      </c>
      <c r="K16" s="24">
        <v>23</v>
      </c>
      <c r="L16" s="24">
        <v>16</v>
      </c>
      <c r="M16" s="25">
        <f t="shared" si="3"/>
        <v>39</v>
      </c>
      <c r="N16" s="24">
        <v>14</v>
      </c>
      <c r="O16" s="24">
        <v>15</v>
      </c>
      <c r="P16" s="25">
        <f t="shared" si="4"/>
        <v>29</v>
      </c>
      <c r="Q16" s="24">
        <v>0</v>
      </c>
      <c r="R16" s="24">
        <v>0</v>
      </c>
      <c r="S16" s="25">
        <f t="shared" si="5"/>
        <v>0</v>
      </c>
      <c r="T16" s="24">
        <f t="shared" si="6"/>
        <v>37</v>
      </c>
      <c r="U16" s="24">
        <f t="shared" si="7"/>
        <v>34</v>
      </c>
      <c r="V16" s="25">
        <f t="shared" si="8"/>
        <v>71</v>
      </c>
      <c r="W16" s="24">
        <v>2</v>
      </c>
      <c r="X16" s="24">
        <v>0</v>
      </c>
      <c r="Y16" s="24">
        <v>7</v>
      </c>
      <c r="Z16" s="24">
        <v>5</v>
      </c>
      <c r="AA16" s="24">
        <v>13</v>
      </c>
      <c r="AB16" s="24">
        <v>11</v>
      </c>
      <c r="AC16" s="24">
        <v>1</v>
      </c>
      <c r="AD16" s="24">
        <v>0</v>
      </c>
      <c r="AE16" s="24">
        <f t="shared" si="13"/>
        <v>23</v>
      </c>
      <c r="AF16" s="24">
        <f t="shared" si="14"/>
        <v>16</v>
      </c>
      <c r="AG16" s="27">
        <v>12</v>
      </c>
      <c r="AH16" s="24">
        <v>1</v>
      </c>
      <c r="AI16" s="24">
        <v>12</v>
      </c>
      <c r="AJ16" s="24">
        <v>0</v>
      </c>
      <c r="AK16" s="24">
        <v>0</v>
      </c>
      <c r="AL16" s="24">
        <v>0</v>
      </c>
      <c r="AM16" s="24">
        <v>5</v>
      </c>
      <c r="AN16" s="24">
        <v>0</v>
      </c>
      <c r="AO16" s="28">
        <v>5</v>
      </c>
      <c r="AP16" s="29" t="s">
        <v>150</v>
      </c>
      <c r="AQ16" s="30"/>
      <c r="AR16" s="30" t="s">
        <v>150</v>
      </c>
      <c r="AS16" s="30"/>
      <c r="AT16" s="31" t="s">
        <v>98</v>
      </c>
      <c r="AU16" s="10">
        <v>94</v>
      </c>
      <c r="AV16" s="10">
        <v>0</v>
      </c>
      <c r="AW16" s="10">
        <v>24</v>
      </c>
      <c r="AX16" s="23">
        <f t="shared" si="9"/>
        <v>118</v>
      </c>
      <c r="AY16" s="10">
        <v>68</v>
      </c>
      <c r="AZ16" s="10">
        <v>0</v>
      </c>
      <c r="BA16" s="10">
        <v>26</v>
      </c>
      <c r="BB16" s="23">
        <f t="shared" si="10"/>
        <v>94</v>
      </c>
      <c r="BC16" s="10">
        <v>58</v>
      </c>
      <c r="BD16" s="10">
        <v>0</v>
      </c>
      <c r="BE16" s="10">
        <v>26</v>
      </c>
      <c r="BF16" s="23">
        <f t="shared" si="11"/>
        <v>84</v>
      </c>
      <c r="BG16" s="23">
        <v>68</v>
      </c>
      <c r="BH16" s="23">
        <v>0</v>
      </c>
      <c r="BI16" s="32">
        <f t="shared" si="12"/>
        <v>68</v>
      </c>
      <c r="BJ16" s="10">
        <v>3</v>
      </c>
      <c r="BK16" s="10">
        <v>4</v>
      </c>
      <c r="BL16" s="10">
        <v>0</v>
      </c>
    </row>
    <row r="17" spans="1:64" s="146" customFormat="1" ht="12.75" customHeight="1" x14ac:dyDescent="0.25">
      <c r="A17" s="142" t="s">
        <v>11</v>
      </c>
      <c r="B17" s="150">
        <v>10</v>
      </c>
      <c r="C17" s="150">
        <v>1</v>
      </c>
      <c r="D17" s="151">
        <f t="shared" si="0"/>
        <v>11</v>
      </c>
      <c r="E17" s="152">
        <v>1</v>
      </c>
      <c r="F17" s="152">
        <v>0</v>
      </c>
      <c r="G17" s="151">
        <f t="shared" si="1"/>
        <v>1</v>
      </c>
      <c r="H17" s="152">
        <v>0</v>
      </c>
      <c r="I17" s="152">
        <v>0</v>
      </c>
      <c r="J17" s="151">
        <f t="shared" si="2"/>
        <v>0</v>
      </c>
      <c r="K17" s="152">
        <v>11</v>
      </c>
      <c r="L17" s="152">
        <v>5</v>
      </c>
      <c r="M17" s="151">
        <f t="shared" si="3"/>
        <v>16</v>
      </c>
      <c r="N17" s="152">
        <v>10</v>
      </c>
      <c r="O17" s="152">
        <v>7</v>
      </c>
      <c r="P17" s="151">
        <f t="shared" si="4"/>
        <v>17</v>
      </c>
      <c r="Q17" s="152">
        <v>0</v>
      </c>
      <c r="R17" s="152">
        <v>0</v>
      </c>
      <c r="S17" s="151">
        <f t="shared" si="5"/>
        <v>0</v>
      </c>
      <c r="T17" s="24">
        <f t="shared" si="6"/>
        <v>22</v>
      </c>
      <c r="U17" s="24">
        <f t="shared" si="7"/>
        <v>12</v>
      </c>
      <c r="V17" s="151">
        <f t="shared" si="8"/>
        <v>34</v>
      </c>
      <c r="W17" s="152">
        <v>0</v>
      </c>
      <c r="X17" s="152">
        <v>0</v>
      </c>
      <c r="Y17" s="152">
        <v>3</v>
      </c>
      <c r="Z17" s="152">
        <v>1</v>
      </c>
      <c r="AA17" s="152">
        <v>8</v>
      </c>
      <c r="AB17" s="152">
        <v>4</v>
      </c>
      <c r="AC17" s="152">
        <v>0</v>
      </c>
      <c r="AD17" s="152">
        <v>0</v>
      </c>
      <c r="AE17" s="152">
        <f t="shared" si="13"/>
        <v>11</v>
      </c>
      <c r="AF17" s="152">
        <f t="shared" si="14"/>
        <v>5</v>
      </c>
      <c r="AG17" s="153">
        <v>6</v>
      </c>
      <c r="AH17" s="152">
        <v>1</v>
      </c>
      <c r="AI17" s="152">
        <v>6</v>
      </c>
      <c r="AJ17" s="152">
        <v>0</v>
      </c>
      <c r="AK17" s="152">
        <v>0</v>
      </c>
      <c r="AL17" s="152">
        <v>0</v>
      </c>
      <c r="AM17" s="152">
        <v>3</v>
      </c>
      <c r="AN17" s="152">
        <v>0</v>
      </c>
      <c r="AO17" s="154">
        <v>3</v>
      </c>
      <c r="AP17" s="155" t="s">
        <v>150</v>
      </c>
      <c r="AQ17" s="156"/>
      <c r="AR17" s="156" t="s">
        <v>150</v>
      </c>
      <c r="AS17" s="156"/>
      <c r="AT17" s="157" t="s">
        <v>100</v>
      </c>
      <c r="AU17" s="143">
        <v>74</v>
      </c>
      <c r="AV17" s="143">
        <v>6</v>
      </c>
      <c r="AW17" s="143">
        <v>0</v>
      </c>
      <c r="AX17" s="158">
        <f t="shared" si="9"/>
        <v>80</v>
      </c>
      <c r="AY17" s="143">
        <v>62</v>
      </c>
      <c r="AZ17" s="143">
        <v>0</v>
      </c>
      <c r="BA17" s="143">
        <v>12</v>
      </c>
      <c r="BB17" s="158">
        <f t="shared" si="10"/>
        <v>74</v>
      </c>
      <c r="BC17" s="143">
        <v>50</v>
      </c>
      <c r="BD17" s="143">
        <v>0</v>
      </c>
      <c r="BE17" s="143">
        <v>12</v>
      </c>
      <c r="BF17" s="158">
        <f t="shared" si="11"/>
        <v>62</v>
      </c>
      <c r="BG17" s="158">
        <v>52</v>
      </c>
      <c r="BH17" s="158">
        <v>10</v>
      </c>
      <c r="BI17" s="145">
        <f t="shared" si="12"/>
        <v>62</v>
      </c>
      <c r="BJ17" s="143">
        <v>1</v>
      </c>
      <c r="BK17" s="143">
        <v>1</v>
      </c>
      <c r="BL17" s="143">
        <v>0</v>
      </c>
    </row>
    <row r="18" spans="1:64" ht="12.75" customHeight="1" x14ac:dyDescent="0.25">
      <c r="A18" s="3" t="s">
        <v>12</v>
      </c>
      <c r="B18" s="77">
        <v>15</v>
      </c>
      <c r="C18" s="77">
        <v>19</v>
      </c>
      <c r="D18" s="25">
        <f t="shared" si="0"/>
        <v>34</v>
      </c>
      <c r="E18" s="24">
        <v>1</v>
      </c>
      <c r="F18" s="24">
        <v>0</v>
      </c>
      <c r="G18" s="25">
        <f t="shared" si="1"/>
        <v>1</v>
      </c>
      <c r="H18" s="24">
        <v>0</v>
      </c>
      <c r="I18" s="24">
        <v>0</v>
      </c>
      <c r="J18" s="25">
        <f t="shared" si="2"/>
        <v>0</v>
      </c>
      <c r="K18" s="24">
        <v>6</v>
      </c>
      <c r="L18" s="24">
        <v>7</v>
      </c>
      <c r="M18" s="25">
        <f t="shared" si="3"/>
        <v>13</v>
      </c>
      <c r="N18" s="24">
        <v>9</v>
      </c>
      <c r="O18" s="24">
        <v>6</v>
      </c>
      <c r="P18" s="25">
        <f t="shared" si="4"/>
        <v>15</v>
      </c>
      <c r="Q18" s="24">
        <v>0</v>
      </c>
      <c r="R18" s="24">
        <v>0</v>
      </c>
      <c r="S18" s="25">
        <f t="shared" si="5"/>
        <v>0</v>
      </c>
      <c r="T18" s="24">
        <f t="shared" si="6"/>
        <v>16</v>
      </c>
      <c r="U18" s="24">
        <f t="shared" si="7"/>
        <v>13</v>
      </c>
      <c r="V18" s="25">
        <f t="shared" si="8"/>
        <v>29</v>
      </c>
      <c r="W18" s="24">
        <v>0</v>
      </c>
      <c r="X18" s="24">
        <v>0</v>
      </c>
      <c r="Y18" s="24">
        <v>2</v>
      </c>
      <c r="Z18" s="24">
        <v>1</v>
      </c>
      <c r="AA18" s="24">
        <v>3</v>
      </c>
      <c r="AB18" s="24">
        <v>6</v>
      </c>
      <c r="AC18" s="24">
        <v>1</v>
      </c>
      <c r="AD18" s="24">
        <v>0</v>
      </c>
      <c r="AE18" s="24">
        <f t="shared" si="13"/>
        <v>6</v>
      </c>
      <c r="AF18" s="24">
        <f t="shared" si="14"/>
        <v>7</v>
      </c>
      <c r="AG18" s="27">
        <v>7</v>
      </c>
      <c r="AH18" s="24">
        <v>3</v>
      </c>
      <c r="AI18" s="24">
        <v>7</v>
      </c>
      <c r="AJ18" s="24">
        <v>0</v>
      </c>
      <c r="AK18" s="24">
        <v>0</v>
      </c>
      <c r="AL18" s="24">
        <v>0</v>
      </c>
      <c r="AM18" s="24">
        <v>3</v>
      </c>
      <c r="AN18" s="24">
        <v>0</v>
      </c>
      <c r="AO18" s="28">
        <v>3</v>
      </c>
      <c r="AP18" s="29" t="s">
        <v>150</v>
      </c>
      <c r="AQ18" s="30"/>
      <c r="AR18" s="30" t="s">
        <v>150</v>
      </c>
      <c r="AS18" s="30"/>
      <c r="AT18" s="31" t="s">
        <v>97</v>
      </c>
      <c r="AU18" s="10">
        <v>50</v>
      </c>
      <c r="AV18" s="10">
        <v>2</v>
      </c>
      <c r="AW18" s="10">
        <v>0</v>
      </c>
      <c r="AX18" s="23">
        <f t="shared" si="9"/>
        <v>52</v>
      </c>
      <c r="AY18" s="10">
        <v>36</v>
      </c>
      <c r="AZ18" s="10">
        <v>0</v>
      </c>
      <c r="BA18" s="10">
        <v>14</v>
      </c>
      <c r="BB18" s="23">
        <f t="shared" si="10"/>
        <v>50</v>
      </c>
      <c r="BC18" s="10">
        <v>36</v>
      </c>
      <c r="BD18" s="10">
        <v>0</v>
      </c>
      <c r="BE18" s="10">
        <v>14</v>
      </c>
      <c r="BF18" s="23">
        <f t="shared" si="11"/>
        <v>50</v>
      </c>
      <c r="BG18" s="23">
        <v>36</v>
      </c>
      <c r="BH18" s="23">
        <v>0</v>
      </c>
      <c r="BI18" s="32">
        <f t="shared" si="12"/>
        <v>36</v>
      </c>
      <c r="BJ18" s="10">
        <v>1</v>
      </c>
      <c r="BK18" s="10">
        <v>1</v>
      </c>
      <c r="BL18" s="10">
        <v>0</v>
      </c>
    </row>
    <row r="19" spans="1:64" s="306" customFormat="1" ht="12.75" customHeight="1" x14ac:dyDescent="0.2">
      <c r="A19" s="3" t="s">
        <v>13</v>
      </c>
      <c r="B19" s="77">
        <v>0</v>
      </c>
      <c r="C19" s="77">
        <v>0</v>
      </c>
      <c r="D19" s="47">
        <f t="shared" si="0"/>
        <v>0</v>
      </c>
      <c r="E19" s="46">
        <v>1</v>
      </c>
      <c r="F19" s="46">
        <v>2</v>
      </c>
      <c r="G19" s="47">
        <f t="shared" si="1"/>
        <v>3</v>
      </c>
      <c r="H19" s="46">
        <v>0</v>
      </c>
      <c r="I19" s="46">
        <v>0</v>
      </c>
      <c r="J19" s="47">
        <f t="shared" si="2"/>
        <v>0</v>
      </c>
      <c r="K19" s="46">
        <v>18</v>
      </c>
      <c r="L19" s="46">
        <v>26</v>
      </c>
      <c r="M19" s="47">
        <f t="shared" si="3"/>
        <v>44</v>
      </c>
      <c r="N19" s="46">
        <v>11</v>
      </c>
      <c r="O19" s="46">
        <v>17</v>
      </c>
      <c r="P19" s="47">
        <f t="shared" si="4"/>
        <v>28</v>
      </c>
      <c r="Q19" s="46">
        <v>0</v>
      </c>
      <c r="R19" s="46">
        <v>0</v>
      </c>
      <c r="S19" s="47">
        <f t="shared" si="5"/>
        <v>0</v>
      </c>
      <c r="T19" s="46">
        <f t="shared" si="6"/>
        <v>30</v>
      </c>
      <c r="U19" s="46">
        <f t="shared" si="7"/>
        <v>45</v>
      </c>
      <c r="V19" s="47">
        <f t="shared" si="8"/>
        <v>75</v>
      </c>
      <c r="W19" s="46">
        <v>0</v>
      </c>
      <c r="X19" s="46">
        <v>0</v>
      </c>
      <c r="Y19" s="46">
        <v>7</v>
      </c>
      <c r="Z19" s="46">
        <v>7</v>
      </c>
      <c r="AA19" s="46">
        <v>10</v>
      </c>
      <c r="AB19" s="46">
        <v>19</v>
      </c>
      <c r="AC19" s="46">
        <v>1</v>
      </c>
      <c r="AD19" s="46">
        <v>0</v>
      </c>
      <c r="AE19" s="46">
        <f t="shared" si="13"/>
        <v>18</v>
      </c>
      <c r="AF19" s="46">
        <f t="shared" si="14"/>
        <v>26</v>
      </c>
      <c r="AG19" s="405">
        <v>17</v>
      </c>
      <c r="AH19" s="46">
        <v>2</v>
      </c>
      <c r="AI19" s="46">
        <v>17</v>
      </c>
      <c r="AJ19" s="46">
        <v>0</v>
      </c>
      <c r="AK19" s="46">
        <v>0</v>
      </c>
      <c r="AL19" s="46">
        <v>0</v>
      </c>
      <c r="AM19" s="46">
        <v>3</v>
      </c>
      <c r="AN19" s="46">
        <v>0</v>
      </c>
      <c r="AO19" s="406">
        <v>3</v>
      </c>
      <c r="AP19" s="407" t="s">
        <v>150</v>
      </c>
      <c r="AQ19" s="51"/>
      <c r="AR19" s="51" t="s">
        <v>150</v>
      </c>
      <c r="AS19" s="51"/>
      <c r="AT19" s="408" t="s">
        <v>99</v>
      </c>
      <c r="AU19" s="46">
        <v>114</v>
      </c>
      <c r="AV19" s="46">
        <v>0</v>
      </c>
      <c r="AW19" s="46">
        <v>24</v>
      </c>
      <c r="AX19" s="44">
        <f t="shared" si="9"/>
        <v>138</v>
      </c>
      <c r="AY19" s="46">
        <v>93</v>
      </c>
      <c r="AZ19" s="46">
        <v>1</v>
      </c>
      <c r="BA19" s="46">
        <v>20</v>
      </c>
      <c r="BB19" s="44">
        <f t="shared" si="10"/>
        <v>114</v>
      </c>
      <c r="BC19" s="46">
        <v>93</v>
      </c>
      <c r="BD19" s="46">
        <v>1</v>
      </c>
      <c r="BE19" s="46">
        <v>20</v>
      </c>
      <c r="BF19" s="44">
        <f t="shared" si="11"/>
        <v>114</v>
      </c>
      <c r="BG19" s="44">
        <v>71</v>
      </c>
      <c r="BH19" s="44">
        <v>22</v>
      </c>
      <c r="BI19" s="45">
        <f>BG19+BH19</f>
        <v>93</v>
      </c>
      <c r="BJ19" s="46">
        <v>2</v>
      </c>
      <c r="BK19" s="46">
        <v>2</v>
      </c>
      <c r="BL19" s="46">
        <v>2</v>
      </c>
    </row>
    <row r="20" spans="1:64" s="415" customFormat="1" ht="12.75" customHeight="1" x14ac:dyDescent="0.2">
      <c r="A20" s="277" t="s">
        <v>14</v>
      </c>
      <c r="B20" s="286">
        <v>6</v>
      </c>
      <c r="C20" s="286">
        <v>4</v>
      </c>
      <c r="D20" s="283">
        <f>B20+C20</f>
        <v>10</v>
      </c>
      <c r="E20" s="284">
        <v>0</v>
      </c>
      <c r="F20" s="284">
        <v>1</v>
      </c>
      <c r="G20" s="283">
        <f>E20+F20</f>
        <v>1</v>
      </c>
      <c r="H20" s="284">
        <v>0</v>
      </c>
      <c r="I20" s="284">
        <v>0</v>
      </c>
      <c r="J20" s="283">
        <f t="shared" si="2"/>
        <v>0</v>
      </c>
      <c r="K20" s="284">
        <v>10</v>
      </c>
      <c r="L20" s="284">
        <v>5</v>
      </c>
      <c r="M20" s="283">
        <f t="shared" si="3"/>
        <v>15</v>
      </c>
      <c r="N20" s="284">
        <v>5</v>
      </c>
      <c r="O20" s="284">
        <v>6</v>
      </c>
      <c r="P20" s="283">
        <f t="shared" si="4"/>
        <v>11</v>
      </c>
      <c r="Q20" s="284">
        <v>0</v>
      </c>
      <c r="R20" s="284">
        <v>0</v>
      </c>
      <c r="S20" s="283">
        <f t="shared" si="5"/>
        <v>0</v>
      </c>
      <c r="T20" s="46">
        <f t="shared" si="6"/>
        <v>15</v>
      </c>
      <c r="U20" s="46">
        <f t="shared" si="7"/>
        <v>12</v>
      </c>
      <c r="V20" s="283">
        <f t="shared" si="8"/>
        <v>27</v>
      </c>
      <c r="W20" s="284">
        <v>0</v>
      </c>
      <c r="X20" s="284">
        <v>0</v>
      </c>
      <c r="Y20" s="284">
        <v>1</v>
      </c>
      <c r="Z20" s="284">
        <v>2</v>
      </c>
      <c r="AA20" s="284">
        <v>9</v>
      </c>
      <c r="AB20" s="284">
        <v>3</v>
      </c>
      <c r="AC20" s="284">
        <v>0</v>
      </c>
      <c r="AD20" s="284">
        <v>0</v>
      </c>
      <c r="AE20" s="284">
        <f t="shared" si="13"/>
        <v>10</v>
      </c>
      <c r="AF20" s="284">
        <f t="shared" si="14"/>
        <v>5</v>
      </c>
      <c r="AG20" s="409">
        <v>11</v>
      </c>
      <c r="AH20" s="284">
        <v>2</v>
      </c>
      <c r="AI20" s="284">
        <v>11</v>
      </c>
      <c r="AJ20" s="284">
        <v>0</v>
      </c>
      <c r="AK20" s="284">
        <v>0</v>
      </c>
      <c r="AL20" s="284">
        <v>0</v>
      </c>
      <c r="AM20" s="284">
        <v>2</v>
      </c>
      <c r="AN20" s="284">
        <v>1</v>
      </c>
      <c r="AO20" s="410">
        <v>2</v>
      </c>
      <c r="AP20" s="411" t="s">
        <v>150</v>
      </c>
      <c r="AQ20" s="412"/>
      <c r="AR20" s="412"/>
      <c r="AS20" s="412" t="s">
        <v>150</v>
      </c>
      <c r="AT20" s="413"/>
      <c r="AU20" s="284">
        <v>57</v>
      </c>
      <c r="AV20" s="284">
        <v>2</v>
      </c>
      <c r="AW20" s="284">
        <v>2</v>
      </c>
      <c r="AX20" s="414">
        <f t="shared" si="9"/>
        <v>61</v>
      </c>
      <c r="AY20" s="284">
        <v>49</v>
      </c>
      <c r="AZ20" s="284">
        <v>0</v>
      </c>
      <c r="BA20" s="284">
        <v>8</v>
      </c>
      <c r="BB20" s="414">
        <f t="shared" si="10"/>
        <v>57</v>
      </c>
      <c r="BC20" s="284">
        <v>49</v>
      </c>
      <c r="BD20" s="284">
        <v>0</v>
      </c>
      <c r="BE20" s="284">
        <v>8</v>
      </c>
      <c r="BF20" s="414">
        <f t="shared" si="11"/>
        <v>57</v>
      </c>
      <c r="BG20" s="414">
        <v>49</v>
      </c>
      <c r="BH20" s="414">
        <v>0</v>
      </c>
      <c r="BI20" s="285">
        <f>BG20+BH20</f>
        <v>49</v>
      </c>
      <c r="BJ20" s="284">
        <v>4</v>
      </c>
      <c r="BK20" s="284">
        <v>4</v>
      </c>
      <c r="BL20" s="284">
        <v>1</v>
      </c>
    </row>
    <row r="21" spans="1:64" s="103" customFormat="1" ht="12.75" customHeight="1" x14ac:dyDescent="0.25">
      <c r="A21" s="101" t="s">
        <v>15</v>
      </c>
      <c r="B21" s="106">
        <v>1</v>
      </c>
      <c r="C21" s="106">
        <v>2</v>
      </c>
      <c r="D21" s="107">
        <f t="shared" ref="D21:D54" si="15">B21+C21</f>
        <v>3</v>
      </c>
      <c r="E21" s="108">
        <v>0</v>
      </c>
      <c r="F21" s="108">
        <v>2</v>
      </c>
      <c r="G21" s="107">
        <f t="shared" ref="G21:G60" si="16">E21+F21</f>
        <v>2</v>
      </c>
      <c r="H21" s="108">
        <v>0</v>
      </c>
      <c r="I21" s="108">
        <v>0</v>
      </c>
      <c r="J21" s="107">
        <f t="shared" si="2"/>
        <v>0</v>
      </c>
      <c r="K21" s="108">
        <v>1</v>
      </c>
      <c r="L21" s="108">
        <v>4</v>
      </c>
      <c r="M21" s="107">
        <f t="shared" si="3"/>
        <v>5</v>
      </c>
      <c r="N21" s="108">
        <v>1</v>
      </c>
      <c r="O21" s="108">
        <v>1</v>
      </c>
      <c r="P21" s="107">
        <f t="shared" si="4"/>
        <v>2</v>
      </c>
      <c r="Q21" s="108">
        <v>1</v>
      </c>
      <c r="R21" s="108">
        <v>0</v>
      </c>
      <c r="S21" s="107">
        <f t="shared" si="5"/>
        <v>1</v>
      </c>
      <c r="T21" s="108">
        <f t="shared" si="6"/>
        <v>3</v>
      </c>
      <c r="U21" s="108">
        <f t="shared" si="7"/>
        <v>7</v>
      </c>
      <c r="V21" s="107">
        <f t="shared" si="8"/>
        <v>10</v>
      </c>
      <c r="W21" s="108">
        <v>0</v>
      </c>
      <c r="X21" s="108">
        <v>0</v>
      </c>
      <c r="Y21" s="108">
        <v>1</v>
      </c>
      <c r="Z21" s="108">
        <v>0</v>
      </c>
      <c r="AA21" s="108">
        <v>4</v>
      </c>
      <c r="AB21" s="109">
        <v>0</v>
      </c>
      <c r="AC21" s="108">
        <v>0</v>
      </c>
      <c r="AD21" s="108">
        <v>0</v>
      </c>
      <c r="AE21" s="108">
        <f t="shared" ref="AE21:AE24" si="17">W21+Y21+AA21+AC21</f>
        <v>5</v>
      </c>
      <c r="AF21" s="108">
        <f t="shared" ref="AF21:AF24" si="18">X21+Z21+AB21+AD21</f>
        <v>0</v>
      </c>
      <c r="AG21" s="109">
        <v>5</v>
      </c>
      <c r="AH21" s="108">
        <v>0</v>
      </c>
      <c r="AI21" s="108">
        <v>5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10">
        <v>0</v>
      </c>
      <c r="AP21" s="111" t="s">
        <v>151</v>
      </c>
      <c r="AQ21" s="112"/>
      <c r="AR21" s="112"/>
      <c r="AS21" s="112" t="s">
        <v>151</v>
      </c>
      <c r="AT21" s="350"/>
      <c r="AU21" s="104">
        <v>28</v>
      </c>
      <c r="AV21" s="104">
        <v>0</v>
      </c>
      <c r="AW21" s="104">
        <v>5</v>
      </c>
      <c r="AX21" s="114">
        <f t="shared" si="9"/>
        <v>33</v>
      </c>
      <c r="AY21" s="104">
        <v>24</v>
      </c>
      <c r="AZ21" s="104">
        <v>0</v>
      </c>
      <c r="BA21" s="104">
        <v>4</v>
      </c>
      <c r="BB21" s="114">
        <f t="shared" si="10"/>
        <v>28</v>
      </c>
      <c r="BC21" s="104">
        <v>20</v>
      </c>
      <c r="BD21" s="104">
        <v>0</v>
      </c>
      <c r="BE21" s="104">
        <v>4</v>
      </c>
      <c r="BF21" s="114">
        <f t="shared" si="11"/>
        <v>24</v>
      </c>
      <c r="BG21" s="114">
        <v>24</v>
      </c>
      <c r="BH21" s="114"/>
      <c r="BI21" s="105">
        <f t="shared" ref="BI21:BI24" si="19">BG21+BH21</f>
        <v>24</v>
      </c>
      <c r="BJ21" s="104">
        <v>1</v>
      </c>
      <c r="BK21" s="104">
        <v>1</v>
      </c>
      <c r="BL21" s="104">
        <v>0</v>
      </c>
    </row>
    <row r="22" spans="1:64" s="37" customFormat="1" ht="12.75" customHeight="1" x14ac:dyDescent="0.25">
      <c r="A22" s="294" t="s">
        <v>16</v>
      </c>
      <c r="B22" s="298">
        <v>8</v>
      </c>
      <c r="C22" s="298">
        <v>15</v>
      </c>
      <c r="D22" s="299">
        <f t="shared" si="15"/>
        <v>23</v>
      </c>
      <c r="E22" s="300">
        <v>0</v>
      </c>
      <c r="F22" s="300">
        <v>1</v>
      </c>
      <c r="G22" s="299">
        <f t="shared" si="16"/>
        <v>1</v>
      </c>
      <c r="H22" s="300">
        <v>0</v>
      </c>
      <c r="I22" s="300">
        <v>0</v>
      </c>
      <c r="J22" s="299">
        <f t="shared" si="2"/>
        <v>0</v>
      </c>
      <c r="K22" s="300">
        <v>4</v>
      </c>
      <c r="L22" s="300">
        <v>1</v>
      </c>
      <c r="M22" s="299">
        <f t="shared" si="3"/>
        <v>5</v>
      </c>
      <c r="N22" s="300">
        <v>3</v>
      </c>
      <c r="O22" s="300">
        <v>1</v>
      </c>
      <c r="P22" s="299">
        <f t="shared" si="4"/>
        <v>4</v>
      </c>
      <c r="Q22" s="300">
        <v>0</v>
      </c>
      <c r="R22" s="300">
        <v>0</v>
      </c>
      <c r="S22" s="299">
        <f t="shared" si="5"/>
        <v>0</v>
      </c>
      <c r="T22" s="24">
        <f t="shared" si="6"/>
        <v>7</v>
      </c>
      <c r="U22" s="24">
        <f t="shared" si="7"/>
        <v>3</v>
      </c>
      <c r="V22" s="299">
        <f t="shared" si="8"/>
        <v>10</v>
      </c>
      <c r="W22" s="300">
        <v>0</v>
      </c>
      <c r="X22" s="300">
        <v>0</v>
      </c>
      <c r="Y22" s="300">
        <v>1</v>
      </c>
      <c r="Z22" s="300">
        <v>0</v>
      </c>
      <c r="AA22" s="300">
        <v>4</v>
      </c>
      <c r="AB22" s="301">
        <v>0</v>
      </c>
      <c r="AC22" s="300">
        <v>0</v>
      </c>
      <c r="AD22" s="300">
        <v>0</v>
      </c>
      <c r="AE22" s="300">
        <f t="shared" si="17"/>
        <v>5</v>
      </c>
      <c r="AF22" s="300">
        <f t="shared" si="18"/>
        <v>0</v>
      </c>
      <c r="AG22" s="301">
        <v>4</v>
      </c>
      <c r="AH22" s="300">
        <v>1</v>
      </c>
      <c r="AI22" s="300">
        <v>4</v>
      </c>
      <c r="AJ22" s="300">
        <v>0</v>
      </c>
      <c r="AK22" s="300">
        <v>0</v>
      </c>
      <c r="AL22" s="300">
        <v>0</v>
      </c>
      <c r="AM22" s="300">
        <v>1</v>
      </c>
      <c r="AN22" s="300">
        <v>0</v>
      </c>
      <c r="AO22" s="302">
        <v>1</v>
      </c>
      <c r="AP22" s="303" t="s">
        <v>151</v>
      </c>
      <c r="AQ22" s="53"/>
      <c r="AR22" s="53"/>
      <c r="AS22" s="53" t="s">
        <v>151</v>
      </c>
      <c r="AT22" s="345"/>
      <c r="AU22" s="295">
        <v>11</v>
      </c>
      <c r="AV22" s="295">
        <v>1</v>
      </c>
      <c r="AW22" s="295">
        <v>8</v>
      </c>
      <c r="AX22" s="95">
        <f t="shared" si="9"/>
        <v>20</v>
      </c>
      <c r="AY22" s="295">
        <v>9</v>
      </c>
      <c r="AZ22" s="295">
        <v>0</v>
      </c>
      <c r="BA22" s="295">
        <v>2</v>
      </c>
      <c r="BB22" s="54">
        <f t="shared" si="10"/>
        <v>11</v>
      </c>
      <c r="BC22" s="295">
        <v>9</v>
      </c>
      <c r="BD22" s="295">
        <v>0</v>
      </c>
      <c r="BE22" s="295">
        <v>2</v>
      </c>
      <c r="BF22" s="54">
        <f t="shared" si="11"/>
        <v>11</v>
      </c>
      <c r="BG22" s="54">
        <v>9</v>
      </c>
      <c r="BH22" s="54">
        <v>0</v>
      </c>
      <c r="BI22" s="11">
        <f t="shared" si="19"/>
        <v>9</v>
      </c>
      <c r="BJ22" s="295">
        <v>3</v>
      </c>
      <c r="BK22" s="295">
        <v>4</v>
      </c>
      <c r="BL22" s="295">
        <v>0</v>
      </c>
    </row>
    <row r="23" spans="1:64" ht="12.75" customHeight="1" x14ac:dyDescent="0.25">
      <c r="A23" s="3" t="s">
        <v>17</v>
      </c>
      <c r="B23" s="77">
        <v>3</v>
      </c>
      <c r="C23" s="77">
        <v>2</v>
      </c>
      <c r="D23" s="25">
        <f t="shared" si="15"/>
        <v>5</v>
      </c>
      <c r="E23" s="24">
        <v>1</v>
      </c>
      <c r="F23" s="24">
        <v>1</v>
      </c>
      <c r="G23" s="25">
        <f t="shared" si="16"/>
        <v>2</v>
      </c>
      <c r="H23" s="24">
        <v>0</v>
      </c>
      <c r="I23" s="24">
        <v>0</v>
      </c>
      <c r="J23" s="25">
        <f t="shared" si="2"/>
        <v>0</v>
      </c>
      <c r="K23" s="24">
        <v>4</v>
      </c>
      <c r="L23" s="24">
        <v>1</v>
      </c>
      <c r="M23" s="25">
        <f t="shared" si="3"/>
        <v>5</v>
      </c>
      <c r="N23" s="24">
        <v>0</v>
      </c>
      <c r="O23" s="24">
        <v>0</v>
      </c>
      <c r="P23" s="25">
        <f t="shared" si="4"/>
        <v>0</v>
      </c>
      <c r="Q23" s="24">
        <v>0</v>
      </c>
      <c r="R23" s="24">
        <v>0</v>
      </c>
      <c r="S23" s="25">
        <f t="shared" si="5"/>
        <v>0</v>
      </c>
      <c r="T23" s="24">
        <f t="shared" si="6"/>
        <v>5</v>
      </c>
      <c r="U23" s="24">
        <f t="shared" si="7"/>
        <v>2</v>
      </c>
      <c r="V23" s="25">
        <f t="shared" si="8"/>
        <v>7</v>
      </c>
      <c r="W23" s="24">
        <v>0</v>
      </c>
      <c r="X23" s="24">
        <v>0</v>
      </c>
      <c r="Y23" s="24">
        <v>3</v>
      </c>
      <c r="Z23" s="24">
        <v>0</v>
      </c>
      <c r="AA23" s="24">
        <v>2</v>
      </c>
      <c r="AB23" s="27">
        <v>0</v>
      </c>
      <c r="AC23" s="24">
        <v>0</v>
      </c>
      <c r="AD23" s="24">
        <v>0</v>
      </c>
      <c r="AE23" s="24">
        <f t="shared" si="17"/>
        <v>5</v>
      </c>
      <c r="AF23" s="24">
        <f t="shared" si="18"/>
        <v>0</v>
      </c>
      <c r="AG23" s="27">
        <v>5</v>
      </c>
      <c r="AH23" s="24">
        <v>0</v>
      </c>
      <c r="AI23" s="24">
        <v>5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8">
        <v>0</v>
      </c>
      <c r="AP23" s="29"/>
      <c r="AQ23" s="30" t="s">
        <v>151</v>
      </c>
      <c r="AR23" s="30"/>
      <c r="AS23" s="30" t="s">
        <v>151</v>
      </c>
      <c r="AT23" s="346"/>
      <c r="AU23" s="10">
        <v>27</v>
      </c>
      <c r="AV23" s="10">
        <v>12</v>
      </c>
      <c r="AW23" s="10">
        <v>0</v>
      </c>
      <c r="AX23" s="95">
        <f t="shared" si="9"/>
        <v>39</v>
      </c>
      <c r="AY23" s="10">
        <v>21</v>
      </c>
      <c r="AZ23" s="10">
        <v>2</v>
      </c>
      <c r="BA23" s="10">
        <v>4</v>
      </c>
      <c r="BB23" s="23">
        <f t="shared" si="10"/>
        <v>27</v>
      </c>
      <c r="BC23" s="10">
        <v>21</v>
      </c>
      <c r="BD23" s="10">
        <v>2</v>
      </c>
      <c r="BE23" s="10">
        <v>4</v>
      </c>
      <c r="BF23" s="23">
        <f t="shared" si="11"/>
        <v>27</v>
      </c>
      <c r="BG23" s="23">
        <v>21</v>
      </c>
      <c r="BH23" s="23">
        <v>0</v>
      </c>
      <c r="BI23" s="32">
        <f t="shared" si="19"/>
        <v>21</v>
      </c>
      <c r="BJ23" s="10">
        <v>1</v>
      </c>
      <c r="BK23" s="10">
        <v>1</v>
      </c>
      <c r="BL23" s="10">
        <v>0</v>
      </c>
    </row>
    <row r="24" spans="1:64" s="163" customFormat="1" ht="12.75" customHeight="1" x14ac:dyDescent="0.25">
      <c r="A24" s="159" t="s">
        <v>18</v>
      </c>
      <c r="B24" s="244">
        <v>0</v>
      </c>
      <c r="C24" s="244">
        <v>0</v>
      </c>
      <c r="D24" s="245">
        <f t="shared" si="15"/>
        <v>0</v>
      </c>
      <c r="E24" s="246">
        <v>0</v>
      </c>
      <c r="F24" s="246">
        <v>2</v>
      </c>
      <c r="G24" s="245">
        <f t="shared" si="16"/>
        <v>2</v>
      </c>
      <c r="H24" s="246">
        <v>0</v>
      </c>
      <c r="I24" s="246">
        <v>0</v>
      </c>
      <c r="J24" s="245">
        <f t="shared" si="2"/>
        <v>0</v>
      </c>
      <c r="K24" s="246">
        <v>4</v>
      </c>
      <c r="L24" s="246">
        <v>3</v>
      </c>
      <c r="M24" s="245">
        <f t="shared" si="3"/>
        <v>7</v>
      </c>
      <c r="N24" s="246">
        <v>1</v>
      </c>
      <c r="O24" s="246">
        <v>2</v>
      </c>
      <c r="P24" s="245">
        <f t="shared" si="4"/>
        <v>3</v>
      </c>
      <c r="Q24" s="246">
        <v>0</v>
      </c>
      <c r="R24" s="246">
        <v>0</v>
      </c>
      <c r="S24" s="245">
        <f t="shared" si="5"/>
        <v>0</v>
      </c>
      <c r="T24" s="24">
        <f t="shared" si="6"/>
        <v>5</v>
      </c>
      <c r="U24" s="24">
        <f t="shared" si="7"/>
        <v>7</v>
      </c>
      <c r="V24" s="245">
        <f t="shared" si="8"/>
        <v>12</v>
      </c>
      <c r="W24" s="246">
        <v>1</v>
      </c>
      <c r="X24" s="246">
        <v>0</v>
      </c>
      <c r="Y24" s="246">
        <v>3</v>
      </c>
      <c r="Z24" s="246">
        <v>0</v>
      </c>
      <c r="AA24" s="246">
        <v>3</v>
      </c>
      <c r="AB24" s="247">
        <v>0</v>
      </c>
      <c r="AC24" s="246">
        <v>0</v>
      </c>
      <c r="AD24" s="246">
        <v>0</v>
      </c>
      <c r="AE24" s="246">
        <f t="shared" si="17"/>
        <v>7</v>
      </c>
      <c r="AF24" s="246">
        <f t="shared" si="18"/>
        <v>0</v>
      </c>
      <c r="AG24" s="247">
        <v>8</v>
      </c>
      <c r="AH24" s="246">
        <v>3</v>
      </c>
      <c r="AI24" s="246">
        <v>8</v>
      </c>
      <c r="AJ24" s="246">
        <v>0</v>
      </c>
      <c r="AK24" s="246">
        <v>0</v>
      </c>
      <c r="AL24" s="246">
        <v>0</v>
      </c>
      <c r="AM24" s="246">
        <v>1</v>
      </c>
      <c r="AN24" s="246">
        <v>1</v>
      </c>
      <c r="AO24" s="248">
        <v>1</v>
      </c>
      <c r="AP24" s="249" t="s">
        <v>151</v>
      </c>
      <c r="AQ24" s="250"/>
      <c r="AR24" s="250"/>
      <c r="AS24" s="250" t="s">
        <v>151</v>
      </c>
      <c r="AT24" s="347"/>
      <c r="AU24" s="160">
        <v>27</v>
      </c>
      <c r="AV24" s="160">
        <v>0</v>
      </c>
      <c r="AW24" s="160">
        <v>0</v>
      </c>
      <c r="AX24" s="95">
        <f t="shared" si="9"/>
        <v>27</v>
      </c>
      <c r="AY24" s="160">
        <v>24</v>
      </c>
      <c r="AZ24" s="160">
        <v>1</v>
      </c>
      <c r="BA24" s="160">
        <v>2</v>
      </c>
      <c r="BB24" s="252">
        <f t="shared" si="10"/>
        <v>27</v>
      </c>
      <c r="BC24" s="160">
        <v>23</v>
      </c>
      <c r="BD24" s="160">
        <v>1</v>
      </c>
      <c r="BE24" s="160">
        <v>2</v>
      </c>
      <c r="BF24" s="252">
        <f t="shared" si="11"/>
        <v>26</v>
      </c>
      <c r="BG24" s="252">
        <v>24</v>
      </c>
      <c r="BH24" s="252">
        <v>0</v>
      </c>
      <c r="BI24" s="162">
        <f t="shared" si="19"/>
        <v>24</v>
      </c>
      <c r="BJ24" s="160">
        <v>1</v>
      </c>
      <c r="BK24" s="160">
        <v>1</v>
      </c>
      <c r="BL24" s="160">
        <v>0</v>
      </c>
    </row>
    <row r="25" spans="1:64" s="424" customFormat="1" ht="12.75" customHeight="1" x14ac:dyDescent="0.2">
      <c r="A25" s="115" t="s">
        <v>19</v>
      </c>
      <c r="B25" s="119">
        <v>0</v>
      </c>
      <c r="C25" s="119">
        <v>1</v>
      </c>
      <c r="D25" s="416">
        <f t="shared" si="15"/>
        <v>1</v>
      </c>
      <c r="E25" s="417">
        <v>0</v>
      </c>
      <c r="F25" s="417">
        <v>1</v>
      </c>
      <c r="G25" s="416">
        <f t="shared" si="16"/>
        <v>1</v>
      </c>
      <c r="H25" s="417">
        <v>0</v>
      </c>
      <c r="I25" s="417">
        <v>0</v>
      </c>
      <c r="J25" s="416">
        <f t="shared" si="2"/>
        <v>0</v>
      </c>
      <c r="K25" s="417">
        <v>5</v>
      </c>
      <c r="L25" s="417">
        <v>2</v>
      </c>
      <c r="M25" s="416">
        <f t="shared" si="3"/>
        <v>7</v>
      </c>
      <c r="N25" s="417">
        <v>4</v>
      </c>
      <c r="O25" s="417">
        <v>5</v>
      </c>
      <c r="P25" s="416">
        <f t="shared" si="4"/>
        <v>9</v>
      </c>
      <c r="Q25" s="417">
        <v>0</v>
      </c>
      <c r="R25" s="417">
        <v>0</v>
      </c>
      <c r="S25" s="416">
        <f t="shared" si="5"/>
        <v>0</v>
      </c>
      <c r="T25" s="417">
        <f t="shared" si="6"/>
        <v>9</v>
      </c>
      <c r="U25" s="417">
        <f t="shared" si="7"/>
        <v>8</v>
      </c>
      <c r="V25" s="416">
        <f t="shared" si="8"/>
        <v>17</v>
      </c>
      <c r="W25" s="417">
        <v>0</v>
      </c>
      <c r="X25" s="417">
        <v>0</v>
      </c>
      <c r="Y25" s="417">
        <v>1</v>
      </c>
      <c r="Z25" s="417">
        <v>0</v>
      </c>
      <c r="AA25" s="417">
        <v>0</v>
      </c>
      <c r="AB25" s="418">
        <v>2</v>
      </c>
      <c r="AC25" s="417">
        <v>0</v>
      </c>
      <c r="AD25" s="417">
        <v>0</v>
      </c>
      <c r="AE25" s="418">
        <f t="shared" ref="AE25:AE30" si="20">W25+Y25+AA25+AC25</f>
        <v>1</v>
      </c>
      <c r="AF25" s="417">
        <f t="shared" ref="AF25:AF30" si="21">X25+Z25+AB25+AD25</f>
        <v>2</v>
      </c>
      <c r="AG25" s="417">
        <v>6</v>
      </c>
      <c r="AH25" s="417">
        <v>3</v>
      </c>
      <c r="AI25" s="417">
        <v>6</v>
      </c>
      <c r="AJ25" s="417">
        <v>0</v>
      </c>
      <c r="AK25" s="417">
        <v>0</v>
      </c>
      <c r="AL25" s="417">
        <v>0</v>
      </c>
      <c r="AM25" s="417">
        <v>0</v>
      </c>
      <c r="AN25" s="417">
        <v>0</v>
      </c>
      <c r="AO25" s="419">
        <v>0</v>
      </c>
      <c r="AP25" s="420" t="s">
        <v>150</v>
      </c>
      <c r="AQ25" s="421"/>
      <c r="AR25" s="417"/>
      <c r="AS25" s="416" t="s">
        <v>150</v>
      </c>
      <c r="AT25" s="417"/>
      <c r="AU25" s="417">
        <v>18</v>
      </c>
      <c r="AV25" s="417">
        <v>19</v>
      </c>
      <c r="AW25" s="417">
        <v>0</v>
      </c>
      <c r="AX25" s="422">
        <f t="shared" si="9"/>
        <v>37</v>
      </c>
      <c r="AY25" s="417">
        <v>11</v>
      </c>
      <c r="AZ25" s="417">
        <v>0</v>
      </c>
      <c r="BA25" s="417">
        <v>7</v>
      </c>
      <c r="BB25" s="422">
        <f t="shared" si="10"/>
        <v>18</v>
      </c>
      <c r="BC25" s="422">
        <v>11</v>
      </c>
      <c r="BD25" s="422">
        <v>0</v>
      </c>
      <c r="BE25" s="423">
        <v>7</v>
      </c>
      <c r="BF25" s="423">
        <f>BE25+BD25+BC25</f>
        <v>18</v>
      </c>
      <c r="BG25" s="417">
        <v>11</v>
      </c>
      <c r="BH25" s="417">
        <v>0</v>
      </c>
      <c r="BI25" s="423">
        <f t="shared" si="12"/>
        <v>11</v>
      </c>
      <c r="BJ25" s="417">
        <v>1</v>
      </c>
      <c r="BK25" s="417">
        <v>1</v>
      </c>
      <c r="BL25" s="417">
        <v>1</v>
      </c>
    </row>
    <row r="26" spans="1:64" s="306" customFormat="1" ht="12.75" customHeight="1" x14ac:dyDescent="0.2">
      <c r="A26" s="3" t="s">
        <v>20</v>
      </c>
      <c r="B26" s="77">
        <v>23</v>
      </c>
      <c r="C26" s="77">
        <v>25</v>
      </c>
      <c r="D26" s="47">
        <f t="shared" si="15"/>
        <v>48</v>
      </c>
      <c r="E26" s="46">
        <v>1</v>
      </c>
      <c r="F26" s="46">
        <v>2</v>
      </c>
      <c r="G26" s="47">
        <f t="shared" si="16"/>
        <v>3</v>
      </c>
      <c r="H26" s="46">
        <v>0</v>
      </c>
      <c r="I26" s="46">
        <v>0</v>
      </c>
      <c r="J26" s="47">
        <f t="shared" si="2"/>
        <v>0</v>
      </c>
      <c r="K26" s="46">
        <v>21</v>
      </c>
      <c r="L26" s="46">
        <v>5</v>
      </c>
      <c r="M26" s="47">
        <f t="shared" si="3"/>
        <v>26</v>
      </c>
      <c r="N26" s="46">
        <v>0</v>
      </c>
      <c r="O26" s="46">
        <v>0</v>
      </c>
      <c r="P26" s="47">
        <f t="shared" si="4"/>
        <v>0</v>
      </c>
      <c r="Q26" s="46">
        <v>0</v>
      </c>
      <c r="R26" s="46">
        <v>0</v>
      </c>
      <c r="S26" s="47">
        <f t="shared" si="5"/>
        <v>0</v>
      </c>
      <c r="T26" s="46">
        <f t="shared" si="6"/>
        <v>22</v>
      </c>
      <c r="U26" s="46">
        <f t="shared" si="7"/>
        <v>7</v>
      </c>
      <c r="V26" s="47">
        <f t="shared" si="8"/>
        <v>29</v>
      </c>
      <c r="W26" s="46">
        <v>0</v>
      </c>
      <c r="X26" s="46">
        <v>2</v>
      </c>
      <c r="Y26" s="46">
        <v>2</v>
      </c>
      <c r="Z26" s="46">
        <v>0</v>
      </c>
      <c r="AA26" s="46">
        <v>19</v>
      </c>
      <c r="AB26" s="405">
        <v>3</v>
      </c>
      <c r="AC26" s="46">
        <v>0</v>
      </c>
      <c r="AD26" s="46">
        <v>0</v>
      </c>
      <c r="AE26" s="405">
        <f t="shared" si="20"/>
        <v>21</v>
      </c>
      <c r="AF26" s="46">
        <f t="shared" si="21"/>
        <v>5</v>
      </c>
      <c r="AG26" s="46">
        <v>9</v>
      </c>
      <c r="AH26" s="46">
        <v>1</v>
      </c>
      <c r="AI26" s="46">
        <v>9</v>
      </c>
      <c r="AJ26" s="46">
        <v>1</v>
      </c>
      <c r="AK26" s="46">
        <v>0</v>
      </c>
      <c r="AL26" s="46">
        <v>1</v>
      </c>
      <c r="AM26" s="46">
        <v>3</v>
      </c>
      <c r="AN26" s="46">
        <v>0</v>
      </c>
      <c r="AO26" s="406">
        <v>3</v>
      </c>
      <c r="AP26" s="407" t="s">
        <v>150</v>
      </c>
      <c r="AQ26" s="51"/>
      <c r="AR26" s="47" t="s">
        <v>150</v>
      </c>
      <c r="AS26" s="47"/>
      <c r="AT26" s="408" t="s">
        <v>153</v>
      </c>
      <c r="AU26" s="46">
        <v>57</v>
      </c>
      <c r="AV26" s="46">
        <v>20</v>
      </c>
      <c r="AW26" s="46">
        <v>0</v>
      </c>
      <c r="AX26" s="44">
        <f t="shared" si="9"/>
        <v>77</v>
      </c>
      <c r="AY26" s="46">
        <v>40</v>
      </c>
      <c r="AZ26" s="46">
        <v>0</v>
      </c>
      <c r="BA26" s="46">
        <v>17</v>
      </c>
      <c r="BB26" s="44">
        <f t="shared" si="10"/>
        <v>57</v>
      </c>
      <c r="BC26" s="44">
        <v>40</v>
      </c>
      <c r="BD26" s="44">
        <v>0</v>
      </c>
      <c r="BE26" s="45">
        <v>17</v>
      </c>
      <c r="BF26" s="45">
        <f t="shared" ref="BF26:BF30" si="22">BE26+BD26+BC26</f>
        <v>57</v>
      </c>
      <c r="BG26" s="46">
        <v>40</v>
      </c>
      <c r="BH26" s="46">
        <v>0</v>
      </c>
      <c r="BI26" s="45">
        <f t="shared" si="12"/>
        <v>40</v>
      </c>
      <c r="BJ26" s="46">
        <v>2</v>
      </c>
      <c r="BK26" s="46">
        <v>2</v>
      </c>
      <c r="BL26" s="46">
        <v>2</v>
      </c>
    </row>
    <row r="27" spans="1:64" s="427" customFormat="1" ht="12.75" customHeight="1" x14ac:dyDescent="0.2">
      <c r="A27" s="185" t="s">
        <v>21</v>
      </c>
      <c r="B27" s="193">
        <v>4</v>
      </c>
      <c r="C27" s="193">
        <v>6</v>
      </c>
      <c r="D27" s="190">
        <f t="shared" si="15"/>
        <v>10</v>
      </c>
      <c r="E27" s="191">
        <v>1</v>
      </c>
      <c r="F27" s="191">
        <v>0</v>
      </c>
      <c r="G27" s="190">
        <f t="shared" si="16"/>
        <v>1</v>
      </c>
      <c r="H27" s="191">
        <v>0</v>
      </c>
      <c r="I27" s="191">
        <v>0</v>
      </c>
      <c r="J27" s="190">
        <f t="shared" si="2"/>
        <v>0</v>
      </c>
      <c r="K27" s="191">
        <v>5</v>
      </c>
      <c r="L27" s="191">
        <v>4</v>
      </c>
      <c r="M27" s="190">
        <f t="shared" si="3"/>
        <v>9</v>
      </c>
      <c r="N27" s="191">
        <v>4</v>
      </c>
      <c r="O27" s="191">
        <v>4</v>
      </c>
      <c r="P27" s="190">
        <f t="shared" si="4"/>
        <v>8</v>
      </c>
      <c r="Q27" s="191">
        <v>0</v>
      </c>
      <c r="R27" s="191">
        <v>0</v>
      </c>
      <c r="S27" s="190">
        <f t="shared" si="5"/>
        <v>0</v>
      </c>
      <c r="T27" s="191">
        <f t="shared" si="6"/>
        <v>10</v>
      </c>
      <c r="U27" s="191">
        <f t="shared" si="7"/>
        <v>8</v>
      </c>
      <c r="V27" s="190">
        <f t="shared" si="8"/>
        <v>18</v>
      </c>
      <c r="W27" s="191">
        <v>0</v>
      </c>
      <c r="X27" s="191">
        <v>0</v>
      </c>
      <c r="Y27" s="191">
        <v>1</v>
      </c>
      <c r="Z27" s="191">
        <v>1</v>
      </c>
      <c r="AA27" s="191">
        <v>4</v>
      </c>
      <c r="AB27" s="425">
        <v>3</v>
      </c>
      <c r="AC27" s="191">
        <v>0</v>
      </c>
      <c r="AD27" s="191">
        <v>0</v>
      </c>
      <c r="AE27" s="425">
        <f t="shared" si="20"/>
        <v>5</v>
      </c>
      <c r="AF27" s="191">
        <f t="shared" si="21"/>
        <v>4</v>
      </c>
      <c r="AG27" s="425">
        <v>6</v>
      </c>
      <c r="AH27" s="425">
        <v>1</v>
      </c>
      <c r="AI27" s="425">
        <v>6</v>
      </c>
      <c r="AJ27" s="425">
        <v>0</v>
      </c>
      <c r="AK27" s="425">
        <v>0</v>
      </c>
      <c r="AL27" s="425">
        <v>0</v>
      </c>
      <c r="AM27" s="425">
        <v>0</v>
      </c>
      <c r="AN27" s="425">
        <v>0</v>
      </c>
      <c r="AO27" s="425">
        <v>0</v>
      </c>
      <c r="AP27" s="426" t="s">
        <v>150</v>
      </c>
      <c r="AQ27" s="425"/>
      <c r="AR27" s="426"/>
      <c r="AS27" s="426" t="s">
        <v>150</v>
      </c>
      <c r="AT27" s="425"/>
      <c r="AU27" s="425">
        <v>23</v>
      </c>
      <c r="AV27" s="425">
        <v>0</v>
      </c>
      <c r="AW27" s="425">
        <v>0</v>
      </c>
      <c r="AX27" s="425">
        <f t="shared" si="9"/>
        <v>23</v>
      </c>
      <c r="AY27" s="425">
        <v>18</v>
      </c>
      <c r="AZ27" s="425">
        <v>1</v>
      </c>
      <c r="BA27" s="425">
        <v>4</v>
      </c>
      <c r="BB27" s="425">
        <f t="shared" si="10"/>
        <v>23</v>
      </c>
      <c r="BC27" s="425">
        <v>18</v>
      </c>
      <c r="BD27" s="425">
        <v>1</v>
      </c>
      <c r="BE27" s="425">
        <v>4</v>
      </c>
      <c r="BF27" s="425">
        <f t="shared" si="22"/>
        <v>23</v>
      </c>
      <c r="BG27" s="425">
        <v>18</v>
      </c>
      <c r="BH27" s="425">
        <v>0</v>
      </c>
      <c r="BI27" s="425">
        <f t="shared" si="12"/>
        <v>18</v>
      </c>
      <c r="BJ27" s="425">
        <v>1</v>
      </c>
      <c r="BK27" s="425">
        <v>1</v>
      </c>
      <c r="BL27" s="425">
        <v>1</v>
      </c>
    </row>
    <row r="28" spans="1:64" s="306" customFormat="1" ht="12.75" customHeight="1" x14ac:dyDescent="0.2">
      <c r="A28" s="3" t="s">
        <v>22</v>
      </c>
      <c r="B28" s="77">
        <v>4</v>
      </c>
      <c r="C28" s="77">
        <v>0</v>
      </c>
      <c r="D28" s="47">
        <f t="shared" si="15"/>
        <v>4</v>
      </c>
      <c r="E28" s="46">
        <v>1</v>
      </c>
      <c r="F28" s="46">
        <v>0</v>
      </c>
      <c r="G28" s="47">
        <f t="shared" si="16"/>
        <v>1</v>
      </c>
      <c r="H28" s="46">
        <v>0</v>
      </c>
      <c r="I28" s="46">
        <v>0</v>
      </c>
      <c r="J28" s="47">
        <f t="shared" si="2"/>
        <v>0</v>
      </c>
      <c r="K28" s="46">
        <v>7</v>
      </c>
      <c r="L28" s="46">
        <v>6</v>
      </c>
      <c r="M28" s="47">
        <f t="shared" si="3"/>
        <v>13</v>
      </c>
      <c r="N28" s="46">
        <v>9</v>
      </c>
      <c r="O28" s="46">
        <v>5</v>
      </c>
      <c r="P28" s="47">
        <f t="shared" si="4"/>
        <v>14</v>
      </c>
      <c r="Q28" s="46">
        <v>0</v>
      </c>
      <c r="R28" s="46">
        <v>0</v>
      </c>
      <c r="S28" s="47">
        <f t="shared" si="5"/>
        <v>0</v>
      </c>
      <c r="T28" s="46">
        <f t="shared" si="6"/>
        <v>17</v>
      </c>
      <c r="U28" s="46">
        <f t="shared" si="7"/>
        <v>11</v>
      </c>
      <c r="V28" s="47">
        <f t="shared" si="8"/>
        <v>28</v>
      </c>
      <c r="W28" s="46">
        <v>0</v>
      </c>
      <c r="X28" s="46">
        <v>1</v>
      </c>
      <c r="Y28" s="46">
        <v>1</v>
      </c>
      <c r="Z28" s="46">
        <v>3</v>
      </c>
      <c r="AA28" s="46">
        <v>6</v>
      </c>
      <c r="AB28" s="405">
        <v>2</v>
      </c>
      <c r="AC28" s="46">
        <v>0</v>
      </c>
      <c r="AD28" s="46">
        <v>0</v>
      </c>
      <c r="AE28" s="405">
        <f t="shared" si="20"/>
        <v>7</v>
      </c>
      <c r="AF28" s="46">
        <f t="shared" si="21"/>
        <v>6</v>
      </c>
      <c r="AG28" s="46">
        <v>9</v>
      </c>
      <c r="AH28" s="46">
        <v>0</v>
      </c>
      <c r="AI28" s="46">
        <v>9</v>
      </c>
      <c r="AJ28" s="46">
        <v>0</v>
      </c>
      <c r="AK28" s="46">
        <v>0</v>
      </c>
      <c r="AL28" s="46">
        <v>0</v>
      </c>
      <c r="AM28" s="46">
        <v>2</v>
      </c>
      <c r="AN28" s="46">
        <v>0</v>
      </c>
      <c r="AO28" s="406">
        <v>2</v>
      </c>
      <c r="AP28" s="407" t="s">
        <v>150</v>
      </c>
      <c r="AQ28" s="51"/>
      <c r="AR28" s="47" t="s">
        <v>150</v>
      </c>
      <c r="AS28" s="47"/>
      <c r="AT28" s="408" t="s">
        <v>152</v>
      </c>
      <c r="AU28" s="46">
        <v>27</v>
      </c>
      <c r="AV28" s="46">
        <v>11</v>
      </c>
      <c r="AW28" s="46">
        <v>0</v>
      </c>
      <c r="AX28" s="44">
        <f t="shared" si="9"/>
        <v>38</v>
      </c>
      <c r="AY28" s="46">
        <v>18</v>
      </c>
      <c r="AZ28" s="46">
        <v>0</v>
      </c>
      <c r="BA28" s="46">
        <v>9</v>
      </c>
      <c r="BB28" s="44">
        <f t="shared" si="10"/>
        <v>27</v>
      </c>
      <c r="BC28" s="44">
        <v>18</v>
      </c>
      <c r="BD28" s="44">
        <v>0</v>
      </c>
      <c r="BE28" s="45">
        <v>9</v>
      </c>
      <c r="BF28" s="45">
        <f t="shared" si="22"/>
        <v>27</v>
      </c>
      <c r="BG28" s="46">
        <v>18</v>
      </c>
      <c r="BH28" s="46">
        <v>0</v>
      </c>
      <c r="BI28" s="45">
        <f t="shared" si="12"/>
        <v>18</v>
      </c>
      <c r="BJ28" s="46">
        <v>1</v>
      </c>
      <c r="BK28" s="46">
        <v>1</v>
      </c>
      <c r="BL28" s="46">
        <v>0</v>
      </c>
    </row>
    <row r="29" spans="1:64" s="435" customFormat="1" ht="12.75" customHeight="1" x14ac:dyDescent="0.2">
      <c r="A29" s="62" t="s">
        <v>23</v>
      </c>
      <c r="B29" s="78">
        <v>15</v>
      </c>
      <c r="C29" s="78">
        <v>6</v>
      </c>
      <c r="D29" s="67">
        <f t="shared" si="15"/>
        <v>21</v>
      </c>
      <c r="E29" s="428">
        <v>1</v>
      </c>
      <c r="F29" s="428">
        <v>0</v>
      </c>
      <c r="G29" s="67">
        <f t="shared" si="16"/>
        <v>1</v>
      </c>
      <c r="H29" s="428">
        <v>0</v>
      </c>
      <c r="I29" s="428">
        <v>0</v>
      </c>
      <c r="J29" s="67">
        <f t="shared" si="2"/>
        <v>0</v>
      </c>
      <c r="K29" s="428">
        <v>6</v>
      </c>
      <c r="L29" s="428">
        <v>5</v>
      </c>
      <c r="M29" s="67">
        <f t="shared" si="3"/>
        <v>11</v>
      </c>
      <c r="N29" s="428">
        <v>7</v>
      </c>
      <c r="O29" s="428">
        <v>6</v>
      </c>
      <c r="P29" s="67">
        <f t="shared" si="4"/>
        <v>13</v>
      </c>
      <c r="Q29" s="428">
        <v>0</v>
      </c>
      <c r="R29" s="428">
        <v>0</v>
      </c>
      <c r="S29" s="67">
        <f t="shared" si="5"/>
        <v>0</v>
      </c>
      <c r="T29" s="428">
        <f t="shared" si="6"/>
        <v>14</v>
      </c>
      <c r="U29" s="428">
        <f t="shared" si="7"/>
        <v>11</v>
      </c>
      <c r="V29" s="67">
        <f t="shared" si="8"/>
        <v>25</v>
      </c>
      <c r="W29" s="428">
        <v>0</v>
      </c>
      <c r="X29" s="428">
        <v>0</v>
      </c>
      <c r="Y29" s="428">
        <v>1</v>
      </c>
      <c r="Z29" s="428">
        <v>2</v>
      </c>
      <c r="AA29" s="428">
        <v>5</v>
      </c>
      <c r="AB29" s="429">
        <v>3</v>
      </c>
      <c r="AC29" s="428">
        <v>0</v>
      </c>
      <c r="AD29" s="428">
        <v>0</v>
      </c>
      <c r="AE29" s="429">
        <f t="shared" si="20"/>
        <v>6</v>
      </c>
      <c r="AF29" s="428">
        <f t="shared" si="21"/>
        <v>5</v>
      </c>
      <c r="AG29" s="428">
        <v>7</v>
      </c>
      <c r="AH29" s="428">
        <v>0</v>
      </c>
      <c r="AI29" s="428">
        <v>7</v>
      </c>
      <c r="AJ29" s="428">
        <v>0</v>
      </c>
      <c r="AK29" s="428">
        <v>0</v>
      </c>
      <c r="AL29" s="428">
        <v>0</v>
      </c>
      <c r="AM29" s="428">
        <v>2</v>
      </c>
      <c r="AN29" s="428">
        <v>0</v>
      </c>
      <c r="AO29" s="430">
        <v>2</v>
      </c>
      <c r="AP29" s="431" t="s">
        <v>150</v>
      </c>
      <c r="AQ29" s="432"/>
      <c r="AR29" s="428"/>
      <c r="AS29" s="67" t="s">
        <v>151</v>
      </c>
      <c r="AT29" s="428"/>
      <c r="AU29" s="428">
        <v>60</v>
      </c>
      <c r="AV29" s="428">
        <v>18</v>
      </c>
      <c r="AW29" s="428">
        <v>18</v>
      </c>
      <c r="AX29" s="433">
        <f t="shared" si="9"/>
        <v>96</v>
      </c>
      <c r="AY29" s="428">
        <v>46</v>
      </c>
      <c r="AZ29" s="428">
        <v>3</v>
      </c>
      <c r="BA29" s="428">
        <v>11</v>
      </c>
      <c r="BB29" s="433">
        <f t="shared" si="10"/>
        <v>60</v>
      </c>
      <c r="BC29" s="433">
        <v>36</v>
      </c>
      <c r="BD29" s="433">
        <v>3</v>
      </c>
      <c r="BE29" s="434">
        <v>10</v>
      </c>
      <c r="BF29" s="434">
        <f t="shared" si="22"/>
        <v>49</v>
      </c>
      <c r="BG29" s="428">
        <v>36</v>
      </c>
      <c r="BH29" s="428">
        <v>10</v>
      </c>
      <c r="BI29" s="434">
        <f t="shared" si="12"/>
        <v>46</v>
      </c>
      <c r="BJ29" s="428">
        <v>1</v>
      </c>
      <c r="BK29" s="428">
        <v>1</v>
      </c>
      <c r="BL29" s="428">
        <v>0</v>
      </c>
    </row>
    <row r="30" spans="1:64" s="306" customFormat="1" ht="12.75" customHeight="1" x14ac:dyDescent="0.2">
      <c r="A30" s="3" t="s">
        <v>24</v>
      </c>
      <c r="B30" s="77">
        <v>23</v>
      </c>
      <c r="C30" s="77">
        <v>8</v>
      </c>
      <c r="D30" s="47">
        <f t="shared" si="15"/>
        <v>31</v>
      </c>
      <c r="E30" s="46">
        <v>1</v>
      </c>
      <c r="F30" s="46">
        <v>1</v>
      </c>
      <c r="G30" s="47">
        <f t="shared" si="16"/>
        <v>2</v>
      </c>
      <c r="H30" s="46">
        <v>0</v>
      </c>
      <c r="I30" s="46">
        <v>0</v>
      </c>
      <c r="J30" s="47">
        <f t="shared" si="2"/>
        <v>0</v>
      </c>
      <c r="K30" s="46">
        <v>7</v>
      </c>
      <c r="L30" s="46">
        <v>6</v>
      </c>
      <c r="M30" s="47">
        <f t="shared" si="3"/>
        <v>13</v>
      </c>
      <c r="N30" s="46">
        <v>10</v>
      </c>
      <c r="O30" s="46">
        <v>7</v>
      </c>
      <c r="P30" s="47">
        <f t="shared" si="4"/>
        <v>17</v>
      </c>
      <c r="Q30" s="46">
        <v>0</v>
      </c>
      <c r="R30" s="46">
        <v>0</v>
      </c>
      <c r="S30" s="47">
        <f t="shared" si="5"/>
        <v>0</v>
      </c>
      <c r="T30" s="46">
        <f t="shared" si="6"/>
        <v>18</v>
      </c>
      <c r="U30" s="46">
        <f t="shared" si="7"/>
        <v>14</v>
      </c>
      <c r="V30" s="47">
        <f t="shared" si="8"/>
        <v>32</v>
      </c>
      <c r="W30" s="46">
        <v>0</v>
      </c>
      <c r="X30" s="46">
        <v>0</v>
      </c>
      <c r="Y30" s="46">
        <v>3</v>
      </c>
      <c r="Z30" s="46">
        <v>2</v>
      </c>
      <c r="AA30" s="46">
        <v>4</v>
      </c>
      <c r="AB30" s="405">
        <v>4</v>
      </c>
      <c r="AC30" s="46">
        <v>0</v>
      </c>
      <c r="AD30" s="46">
        <v>0</v>
      </c>
      <c r="AE30" s="405">
        <f t="shared" si="20"/>
        <v>7</v>
      </c>
      <c r="AF30" s="46">
        <f t="shared" si="21"/>
        <v>6</v>
      </c>
      <c r="AG30" s="46">
        <v>9</v>
      </c>
      <c r="AH30" s="46">
        <v>3</v>
      </c>
      <c r="AI30" s="46">
        <v>9</v>
      </c>
      <c r="AJ30" s="46">
        <v>0</v>
      </c>
      <c r="AK30" s="46">
        <v>0</v>
      </c>
      <c r="AL30" s="46">
        <v>0</v>
      </c>
      <c r="AM30" s="46">
        <v>3</v>
      </c>
      <c r="AN30" s="46">
        <v>0</v>
      </c>
      <c r="AO30" s="406">
        <v>3</v>
      </c>
      <c r="AP30" s="407" t="s">
        <v>150</v>
      </c>
      <c r="AQ30" s="51"/>
      <c r="AR30" s="47" t="s">
        <v>150</v>
      </c>
      <c r="AS30" s="47"/>
      <c r="AT30" s="46"/>
      <c r="AU30" s="46">
        <v>58</v>
      </c>
      <c r="AV30" s="46">
        <v>2</v>
      </c>
      <c r="AW30" s="46">
        <v>0</v>
      </c>
      <c r="AX30" s="44">
        <f t="shared" si="9"/>
        <v>60</v>
      </c>
      <c r="AY30" s="46">
        <v>42</v>
      </c>
      <c r="AZ30" s="46">
        <v>2</v>
      </c>
      <c r="BA30" s="46">
        <v>14</v>
      </c>
      <c r="BB30" s="44">
        <f t="shared" si="10"/>
        <v>58</v>
      </c>
      <c r="BC30" s="44">
        <v>42</v>
      </c>
      <c r="BD30" s="44">
        <v>2</v>
      </c>
      <c r="BE30" s="45">
        <v>14</v>
      </c>
      <c r="BF30" s="45">
        <f t="shared" si="22"/>
        <v>58</v>
      </c>
      <c r="BG30" s="46">
        <v>42</v>
      </c>
      <c r="BH30" s="46">
        <v>0</v>
      </c>
      <c r="BI30" s="45">
        <f t="shared" si="12"/>
        <v>42</v>
      </c>
      <c r="BJ30" s="46">
        <v>2</v>
      </c>
      <c r="BK30" s="46">
        <v>2</v>
      </c>
      <c r="BL30" s="46">
        <v>2</v>
      </c>
    </row>
    <row r="31" spans="1:64" s="363" customFormat="1" ht="12.75" customHeight="1" x14ac:dyDescent="0.25">
      <c r="A31" s="351" t="s">
        <v>25</v>
      </c>
      <c r="B31" s="352">
        <v>0</v>
      </c>
      <c r="C31" s="352">
        <v>0</v>
      </c>
      <c r="D31" s="353">
        <f t="shared" si="15"/>
        <v>0</v>
      </c>
      <c r="E31" s="354">
        <v>2</v>
      </c>
      <c r="F31" s="354">
        <v>0</v>
      </c>
      <c r="G31" s="353">
        <f t="shared" si="16"/>
        <v>2</v>
      </c>
      <c r="H31" s="354">
        <v>0</v>
      </c>
      <c r="I31" s="354">
        <v>0</v>
      </c>
      <c r="J31" s="353">
        <f t="shared" si="2"/>
        <v>0</v>
      </c>
      <c r="K31" s="354">
        <v>5</v>
      </c>
      <c r="L31" s="354">
        <v>0</v>
      </c>
      <c r="M31" s="353">
        <f t="shared" si="3"/>
        <v>5</v>
      </c>
      <c r="N31" s="354">
        <v>1</v>
      </c>
      <c r="O31" s="354">
        <v>0</v>
      </c>
      <c r="P31" s="353">
        <f t="shared" si="4"/>
        <v>1</v>
      </c>
      <c r="Q31" s="354">
        <v>0</v>
      </c>
      <c r="R31" s="354">
        <v>0</v>
      </c>
      <c r="S31" s="353">
        <f t="shared" si="5"/>
        <v>0</v>
      </c>
      <c r="T31" s="354">
        <f t="shared" si="6"/>
        <v>8</v>
      </c>
      <c r="U31" s="354">
        <f t="shared" si="7"/>
        <v>0</v>
      </c>
      <c r="V31" s="353">
        <f t="shared" si="8"/>
        <v>8</v>
      </c>
      <c r="W31" s="467">
        <v>0</v>
      </c>
      <c r="X31" s="467">
        <v>0</v>
      </c>
      <c r="Y31" s="467">
        <v>0</v>
      </c>
      <c r="Z31" s="467">
        <v>0</v>
      </c>
      <c r="AA31" s="354">
        <v>5</v>
      </c>
      <c r="AB31" s="355">
        <v>0</v>
      </c>
      <c r="AC31" s="354">
        <v>0</v>
      </c>
      <c r="AD31" s="354">
        <v>0</v>
      </c>
      <c r="AE31" s="354">
        <f t="shared" ref="AE31:AE35" si="23">W31+Y31+AA31+AC31</f>
        <v>5</v>
      </c>
      <c r="AF31" s="354">
        <f t="shared" ref="AF31:AF35" si="24">X31+Z31+AB31+AD31</f>
        <v>0</v>
      </c>
      <c r="AG31" s="354">
        <v>5</v>
      </c>
      <c r="AH31" s="354">
        <v>2</v>
      </c>
      <c r="AI31" s="354">
        <v>5</v>
      </c>
      <c r="AJ31" s="354">
        <v>0</v>
      </c>
      <c r="AK31" s="354">
        <v>0</v>
      </c>
      <c r="AL31" s="354">
        <v>0</v>
      </c>
      <c r="AM31" s="354">
        <v>1</v>
      </c>
      <c r="AN31" s="354">
        <v>1</v>
      </c>
      <c r="AO31" s="356">
        <v>1</v>
      </c>
      <c r="AP31" s="357" t="s">
        <v>151</v>
      </c>
      <c r="AQ31" s="358"/>
      <c r="AR31" s="358"/>
      <c r="AS31" s="358" t="s">
        <v>151</v>
      </c>
      <c r="AT31" s="359" t="s">
        <v>106</v>
      </c>
      <c r="AU31" s="360">
        <v>28</v>
      </c>
      <c r="AV31" s="360">
        <v>4</v>
      </c>
      <c r="AW31" s="360">
        <v>0</v>
      </c>
      <c r="AX31" s="361">
        <f t="shared" si="9"/>
        <v>32</v>
      </c>
      <c r="AY31" s="360">
        <v>25</v>
      </c>
      <c r="AZ31" s="360">
        <v>0</v>
      </c>
      <c r="BA31" s="360">
        <v>3</v>
      </c>
      <c r="BB31" s="361">
        <f t="shared" si="10"/>
        <v>28</v>
      </c>
      <c r="BC31" s="360">
        <v>25</v>
      </c>
      <c r="BD31" s="360">
        <v>0</v>
      </c>
      <c r="BE31" s="360">
        <v>3</v>
      </c>
      <c r="BF31" s="362">
        <f t="shared" ref="BF31:BF42" si="25">BE31+BD31+BC31</f>
        <v>28</v>
      </c>
      <c r="BG31" s="361">
        <v>25</v>
      </c>
      <c r="BH31" s="361">
        <v>0</v>
      </c>
      <c r="BI31" s="362">
        <f t="shared" si="12"/>
        <v>25</v>
      </c>
      <c r="BJ31" s="360">
        <v>1</v>
      </c>
      <c r="BK31" s="360">
        <v>1</v>
      </c>
      <c r="BL31" s="360">
        <v>0</v>
      </c>
    </row>
    <row r="32" spans="1:64" ht="12.75" customHeight="1" x14ac:dyDescent="0.25">
      <c r="A32" s="3" t="s">
        <v>26</v>
      </c>
      <c r="B32" s="77">
        <v>5</v>
      </c>
      <c r="C32" s="77">
        <v>4</v>
      </c>
      <c r="D32" s="25">
        <f t="shared" si="15"/>
        <v>9</v>
      </c>
      <c r="E32" s="24">
        <v>1</v>
      </c>
      <c r="F32" s="24">
        <v>1</v>
      </c>
      <c r="G32" s="25">
        <f t="shared" si="16"/>
        <v>2</v>
      </c>
      <c r="H32" s="24">
        <v>0</v>
      </c>
      <c r="I32" s="24">
        <v>0</v>
      </c>
      <c r="J32" s="25">
        <f t="shared" si="2"/>
        <v>0</v>
      </c>
      <c r="K32" s="24">
        <v>4</v>
      </c>
      <c r="L32" s="24">
        <v>1</v>
      </c>
      <c r="M32" s="25">
        <f t="shared" si="3"/>
        <v>5</v>
      </c>
      <c r="N32" s="24">
        <v>2</v>
      </c>
      <c r="O32" s="24">
        <v>0</v>
      </c>
      <c r="P32" s="25">
        <f t="shared" si="4"/>
        <v>2</v>
      </c>
      <c r="Q32" s="24">
        <v>0</v>
      </c>
      <c r="R32" s="24">
        <v>0</v>
      </c>
      <c r="S32" s="25">
        <f t="shared" si="5"/>
        <v>0</v>
      </c>
      <c r="T32" s="24">
        <f t="shared" si="6"/>
        <v>7</v>
      </c>
      <c r="U32" s="24">
        <f t="shared" si="7"/>
        <v>2</v>
      </c>
      <c r="V32" s="25">
        <f t="shared" si="8"/>
        <v>9</v>
      </c>
      <c r="W32" s="24">
        <v>0</v>
      </c>
      <c r="X32" s="469">
        <v>0</v>
      </c>
      <c r="Y32" s="469">
        <v>0</v>
      </c>
      <c r="Z32" s="24">
        <v>0</v>
      </c>
      <c r="AA32" s="24">
        <v>5</v>
      </c>
      <c r="AB32" s="24">
        <v>0</v>
      </c>
      <c r="AC32" s="24">
        <v>0</v>
      </c>
      <c r="AD32" s="24">
        <v>0</v>
      </c>
      <c r="AE32" s="405">
        <f t="shared" ref="AE32" si="26">W32+Y32+AA32+AC32</f>
        <v>5</v>
      </c>
      <c r="AF32" s="46">
        <f t="shared" ref="AF32" si="27">X32+Z32+AB32+AD32</f>
        <v>0</v>
      </c>
      <c r="AG32" s="24">
        <v>5</v>
      </c>
      <c r="AH32" s="24">
        <v>0</v>
      </c>
      <c r="AI32" s="24">
        <v>5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8">
        <v>0</v>
      </c>
      <c r="AP32" s="29" t="s">
        <v>151</v>
      </c>
      <c r="AQ32" s="30"/>
      <c r="AR32" s="30"/>
      <c r="AS32" s="30" t="s">
        <v>151</v>
      </c>
      <c r="AT32" s="344" t="s">
        <v>106</v>
      </c>
      <c r="AU32" s="10">
        <v>15</v>
      </c>
      <c r="AV32" s="10">
        <v>9</v>
      </c>
      <c r="AW32" s="10">
        <v>10</v>
      </c>
      <c r="AX32" s="23">
        <f t="shared" si="9"/>
        <v>34</v>
      </c>
      <c r="AY32" s="10">
        <v>10</v>
      </c>
      <c r="AZ32" s="10">
        <v>1</v>
      </c>
      <c r="BA32" s="10">
        <v>4</v>
      </c>
      <c r="BB32" s="23">
        <f t="shared" si="10"/>
        <v>15</v>
      </c>
      <c r="BC32" s="10">
        <v>10</v>
      </c>
      <c r="BD32" s="10">
        <v>1</v>
      </c>
      <c r="BE32" s="10">
        <v>4</v>
      </c>
      <c r="BF32" s="32">
        <f t="shared" si="25"/>
        <v>15</v>
      </c>
      <c r="BG32" s="23">
        <v>10</v>
      </c>
      <c r="BH32" s="23">
        <v>0</v>
      </c>
      <c r="BI32" s="32">
        <f t="shared" si="12"/>
        <v>10</v>
      </c>
      <c r="BJ32" s="10">
        <v>1</v>
      </c>
      <c r="BK32" s="10">
        <v>1</v>
      </c>
      <c r="BL32" s="10">
        <v>0</v>
      </c>
    </row>
    <row r="33" spans="1:64" ht="12.75" customHeight="1" x14ac:dyDescent="0.25">
      <c r="A33" s="3" t="s">
        <v>27</v>
      </c>
      <c r="B33" s="77">
        <v>0</v>
      </c>
      <c r="C33" s="77">
        <v>0</v>
      </c>
      <c r="D33" s="25">
        <f t="shared" si="15"/>
        <v>0</v>
      </c>
      <c r="E33" s="24">
        <v>0</v>
      </c>
      <c r="F33" s="24">
        <v>2</v>
      </c>
      <c r="G33" s="25">
        <f t="shared" si="16"/>
        <v>2</v>
      </c>
      <c r="H33" s="24">
        <v>0</v>
      </c>
      <c r="I33" s="24">
        <v>0</v>
      </c>
      <c r="J33" s="25">
        <f t="shared" si="2"/>
        <v>0</v>
      </c>
      <c r="K33" s="24">
        <v>2</v>
      </c>
      <c r="L33" s="24">
        <v>3</v>
      </c>
      <c r="M33" s="25">
        <f t="shared" si="3"/>
        <v>5</v>
      </c>
      <c r="N33" s="24">
        <v>2</v>
      </c>
      <c r="O33" s="24">
        <v>1</v>
      </c>
      <c r="P33" s="25">
        <f t="shared" si="4"/>
        <v>3</v>
      </c>
      <c r="Q33" s="24">
        <v>0</v>
      </c>
      <c r="R33" s="24">
        <v>0</v>
      </c>
      <c r="S33" s="25">
        <f t="shared" si="5"/>
        <v>0</v>
      </c>
      <c r="T33" s="24">
        <f t="shared" si="6"/>
        <v>4</v>
      </c>
      <c r="U33" s="24">
        <f t="shared" si="7"/>
        <v>6</v>
      </c>
      <c r="V33" s="25">
        <f t="shared" si="8"/>
        <v>10</v>
      </c>
      <c r="W33" s="24">
        <v>1</v>
      </c>
      <c r="X33" s="469">
        <v>0</v>
      </c>
      <c r="Y33" s="469">
        <v>3</v>
      </c>
      <c r="Z33" s="24">
        <v>0</v>
      </c>
      <c r="AA33" s="24">
        <v>1</v>
      </c>
      <c r="AB33" s="24">
        <v>0</v>
      </c>
      <c r="AC33" s="24">
        <v>0</v>
      </c>
      <c r="AD33" s="24">
        <v>0</v>
      </c>
      <c r="AE33" s="405">
        <f t="shared" ref="AE33" si="28">W33+Y33+AA33+AC33</f>
        <v>5</v>
      </c>
      <c r="AF33" s="46">
        <f t="shared" ref="AF33" si="29">X33+Z33+AB33+AD33</f>
        <v>0</v>
      </c>
      <c r="AG33" s="24">
        <v>5</v>
      </c>
      <c r="AH33" s="24">
        <v>0</v>
      </c>
      <c r="AI33" s="24">
        <v>5</v>
      </c>
      <c r="AJ33" s="24">
        <v>0</v>
      </c>
      <c r="AK33" s="24">
        <v>0</v>
      </c>
      <c r="AL33" s="24">
        <v>0</v>
      </c>
      <c r="AM33" s="24">
        <v>1</v>
      </c>
      <c r="AN33" s="24">
        <v>0</v>
      </c>
      <c r="AO33" s="28">
        <v>1</v>
      </c>
      <c r="AP33" s="29" t="s">
        <v>151</v>
      </c>
      <c r="AQ33" s="30"/>
      <c r="AR33" s="30" t="s">
        <v>151</v>
      </c>
      <c r="AS33" s="30"/>
      <c r="AT33" s="344" t="s">
        <v>104</v>
      </c>
      <c r="AU33" s="10">
        <v>31</v>
      </c>
      <c r="AV33" s="10">
        <v>1</v>
      </c>
      <c r="AW33" s="10">
        <v>0</v>
      </c>
      <c r="AX33" s="23">
        <f t="shared" si="9"/>
        <v>32</v>
      </c>
      <c r="AY33" s="10">
        <v>26</v>
      </c>
      <c r="AZ33" s="10">
        <v>0</v>
      </c>
      <c r="BA33" s="10">
        <v>5</v>
      </c>
      <c r="BB33" s="23">
        <f t="shared" si="10"/>
        <v>31</v>
      </c>
      <c r="BC33" s="10">
        <v>26</v>
      </c>
      <c r="BD33" s="10">
        <v>0</v>
      </c>
      <c r="BE33" s="10">
        <v>5</v>
      </c>
      <c r="BF33" s="32">
        <f t="shared" si="25"/>
        <v>31</v>
      </c>
      <c r="BG33" s="23">
        <v>26</v>
      </c>
      <c r="BH33" s="23">
        <v>0</v>
      </c>
      <c r="BI33" s="32">
        <f t="shared" si="12"/>
        <v>26</v>
      </c>
      <c r="BJ33" s="10">
        <v>1</v>
      </c>
      <c r="BK33" s="10">
        <v>1</v>
      </c>
      <c r="BL33" s="10">
        <v>0</v>
      </c>
    </row>
    <row r="34" spans="1:64" s="281" customFormat="1" ht="12.75" customHeight="1" x14ac:dyDescent="0.25">
      <c r="A34" s="277" t="s">
        <v>28</v>
      </c>
      <c r="B34" s="286">
        <v>0</v>
      </c>
      <c r="C34" s="286">
        <v>0</v>
      </c>
      <c r="D34" s="287">
        <f t="shared" si="15"/>
        <v>0</v>
      </c>
      <c r="E34" s="288">
        <v>1</v>
      </c>
      <c r="F34" s="288">
        <v>1</v>
      </c>
      <c r="G34" s="287">
        <f t="shared" si="16"/>
        <v>2</v>
      </c>
      <c r="H34" s="288">
        <v>0</v>
      </c>
      <c r="I34" s="288">
        <v>0</v>
      </c>
      <c r="J34" s="287">
        <f t="shared" si="2"/>
        <v>0</v>
      </c>
      <c r="K34" s="288">
        <v>4</v>
      </c>
      <c r="L34" s="288">
        <v>1</v>
      </c>
      <c r="M34" s="287">
        <f t="shared" si="3"/>
        <v>5</v>
      </c>
      <c r="N34" s="288">
        <v>2</v>
      </c>
      <c r="O34" s="288">
        <v>0</v>
      </c>
      <c r="P34" s="287">
        <f t="shared" si="4"/>
        <v>2</v>
      </c>
      <c r="Q34" s="288">
        <v>0</v>
      </c>
      <c r="R34" s="288">
        <v>0</v>
      </c>
      <c r="S34" s="287">
        <f t="shared" si="5"/>
        <v>0</v>
      </c>
      <c r="T34" s="288">
        <f t="shared" si="6"/>
        <v>7</v>
      </c>
      <c r="U34" s="288">
        <f t="shared" si="7"/>
        <v>2</v>
      </c>
      <c r="V34" s="287">
        <f t="shared" si="8"/>
        <v>9</v>
      </c>
      <c r="W34" s="468">
        <v>0</v>
      </c>
      <c r="X34" s="468">
        <v>2</v>
      </c>
      <c r="Y34" s="468">
        <v>3</v>
      </c>
      <c r="Z34" s="468">
        <v>0</v>
      </c>
      <c r="AA34" s="288"/>
      <c r="AB34" s="289"/>
      <c r="AC34" s="288"/>
      <c r="AD34" s="288"/>
      <c r="AE34" s="288">
        <f t="shared" si="23"/>
        <v>3</v>
      </c>
      <c r="AF34" s="288">
        <f t="shared" si="24"/>
        <v>2</v>
      </c>
      <c r="AG34" s="288">
        <v>5</v>
      </c>
      <c r="AH34" s="288">
        <v>5</v>
      </c>
      <c r="AI34" s="288">
        <v>5</v>
      </c>
      <c r="AJ34" s="288">
        <v>0</v>
      </c>
      <c r="AK34" s="288">
        <v>0</v>
      </c>
      <c r="AL34" s="288">
        <v>0</v>
      </c>
      <c r="AM34" s="288">
        <v>0</v>
      </c>
      <c r="AN34" s="288">
        <v>0</v>
      </c>
      <c r="AO34" s="290">
        <v>0</v>
      </c>
      <c r="AP34" s="291" t="s">
        <v>151</v>
      </c>
      <c r="AQ34" s="292"/>
      <c r="AR34" s="292"/>
      <c r="AS34" s="292" t="s">
        <v>151</v>
      </c>
      <c r="AT34" s="364" t="s">
        <v>106</v>
      </c>
      <c r="AU34" s="278">
        <v>26</v>
      </c>
      <c r="AV34" s="278">
        <v>11</v>
      </c>
      <c r="AW34" s="278">
        <v>4</v>
      </c>
      <c r="AX34" s="293">
        <f t="shared" si="9"/>
        <v>41</v>
      </c>
      <c r="AY34" s="278">
        <v>23</v>
      </c>
      <c r="AZ34" s="278">
        <v>0</v>
      </c>
      <c r="BA34" s="278">
        <v>3</v>
      </c>
      <c r="BB34" s="293">
        <f t="shared" si="10"/>
        <v>26</v>
      </c>
      <c r="BC34" s="278">
        <v>23</v>
      </c>
      <c r="BD34" s="278">
        <v>0</v>
      </c>
      <c r="BE34" s="278">
        <v>3</v>
      </c>
      <c r="BF34" s="280">
        <f t="shared" si="25"/>
        <v>26</v>
      </c>
      <c r="BG34" s="293">
        <v>23</v>
      </c>
      <c r="BH34" s="293">
        <v>0</v>
      </c>
      <c r="BI34" s="280">
        <f t="shared" si="12"/>
        <v>23</v>
      </c>
      <c r="BJ34" s="278">
        <v>1</v>
      </c>
      <c r="BK34" s="278">
        <v>1</v>
      </c>
      <c r="BL34" s="278">
        <v>0</v>
      </c>
    </row>
    <row r="35" spans="1:64" s="377" customFormat="1" ht="12.75" customHeight="1" x14ac:dyDescent="0.25">
      <c r="A35" s="365" t="s">
        <v>29</v>
      </c>
      <c r="B35" s="366">
        <v>0</v>
      </c>
      <c r="C35" s="366">
        <v>0</v>
      </c>
      <c r="D35" s="367">
        <f t="shared" si="15"/>
        <v>0</v>
      </c>
      <c r="E35" s="368">
        <v>1</v>
      </c>
      <c r="F35" s="368">
        <v>1</v>
      </c>
      <c r="G35" s="367">
        <f t="shared" si="16"/>
        <v>2</v>
      </c>
      <c r="H35" s="368">
        <v>0</v>
      </c>
      <c r="I35" s="368">
        <v>0</v>
      </c>
      <c r="J35" s="367">
        <f t="shared" si="2"/>
        <v>0</v>
      </c>
      <c r="K35" s="368">
        <v>2</v>
      </c>
      <c r="L35" s="368">
        <v>3</v>
      </c>
      <c r="M35" s="367">
        <f t="shared" si="3"/>
        <v>5</v>
      </c>
      <c r="N35" s="368">
        <v>2</v>
      </c>
      <c r="O35" s="368">
        <v>0</v>
      </c>
      <c r="P35" s="367">
        <f t="shared" si="4"/>
        <v>2</v>
      </c>
      <c r="Q35" s="368">
        <v>0</v>
      </c>
      <c r="R35" s="368">
        <v>0</v>
      </c>
      <c r="S35" s="367">
        <f t="shared" si="5"/>
        <v>0</v>
      </c>
      <c r="T35" s="368">
        <f t="shared" si="6"/>
        <v>5</v>
      </c>
      <c r="U35" s="368">
        <f t="shared" si="7"/>
        <v>4</v>
      </c>
      <c r="V35" s="367">
        <f t="shared" si="8"/>
        <v>9</v>
      </c>
      <c r="W35" s="368"/>
      <c r="X35" s="368"/>
      <c r="Y35" s="368"/>
      <c r="Z35" s="368"/>
      <c r="AA35" s="368"/>
      <c r="AB35" s="369"/>
      <c r="AC35" s="368"/>
      <c r="AD35" s="368"/>
      <c r="AE35" s="368">
        <f t="shared" si="23"/>
        <v>0</v>
      </c>
      <c r="AF35" s="368">
        <f t="shared" si="24"/>
        <v>0</v>
      </c>
      <c r="AG35" s="368">
        <v>5</v>
      </c>
      <c r="AH35" s="368">
        <v>5</v>
      </c>
      <c r="AI35" s="368">
        <v>5</v>
      </c>
      <c r="AJ35" s="368">
        <v>0</v>
      </c>
      <c r="AK35" s="368">
        <v>0</v>
      </c>
      <c r="AL35" s="368">
        <v>0</v>
      </c>
      <c r="AM35" s="368">
        <v>0</v>
      </c>
      <c r="AN35" s="368">
        <v>0</v>
      </c>
      <c r="AO35" s="370">
        <v>0</v>
      </c>
      <c r="AP35" s="371" t="s">
        <v>151</v>
      </c>
      <c r="AQ35" s="372"/>
      <c r="AR35" s="372" t="s">
        <v>151</v>
      </c>
      <c r="AS35" s="372"/>
      <c r="AT35" s="373" t="s">
        <v>103</v>
      </c>
      <c r="AU35" s="374">
        <v>51</v>
      </c>
      <c r="AV35" s="374">
        <v>0</v>
      </c>
      <c r="AW35" s="374">
        <v>0</v>
      </c>
      <c r="AX35" s="375">
        <f t="shared" si="9"/>
        <v>51</v>
      </c>
      <c r="AY35" s="374">
        <v>41</v>
      </c>
      <c r="AZ35" s="374">
        <v>5</v>
      </c>
      <c r="BA35" s="374">
        <v>5</v>
      </c>
      <c r="BB35" s="375">
        <f t="shared" si="10"/>
        <v>51</v>
      </c>
      <c r="BC35" s="374">
        <v>41</v>
      </c>
      <c r="BD35" s="374">
        <v>5</v>
      </c>
      <c r="BE35" s="374">
        <v>5</v>
      </c>
      <c r="BF35" s="376">
        <f t="shared" si="25"/>
        <v>51</v>
      </c>
      <c r="BG35" s="375">
        <v>41</v>
      </c>
      <c r="BH35" s="375">
        <v>0</v>
      </c>
      <c r="BI35" s="376">
        <f t="shared" si="12"/>
        <v>41</v>
      </c>
      <c r="BJ35" s="374">
        <v>1</v>
      </c>
      <c r="BK35" s="374">
        <v>1</v>
      </c>
      <c r="BL35" s="374">
        <v>0</v>
      </c>
    </row>
    <row r="36" spans="1:64" s="306" customFormat="1" ht="12.75" customHeight="1" x14ac:dyDescent="0.2">
      <c r="A36" s="3" t="s">
        <v>30</v>
      </c>
      <c r="B36" s="77">
        <v>6</v>
      </c>
      <c r="C36" s="77">
        <v>0</v>
      </c>
      <c r="D36" s="47">
        <f t="shared" si="15"/>
        <v>6</v>
      </c>
      <c r="E36" s="46">
        <v>0</v>
      </c>
      <c r="F36" s="46">
        <v>1</v>
      </c>
      <c r="G36" s="47">
        <f t="shared" si="16"/>
        <v>1</v>
      </c>
      <c r="H36" s="46">
        <v>0</v>
      </c>
      <c r="I36" s="46">
        <v>0</v>
      </c>
      <c r="J36" s="47">
        <f t="shared" si="2"/>
        <v>0</v>
      </c>
      <c r="K36" s="46">
        <v>9</v>
      </c>
      <c r="L36" s="46">
        <v>6</v>
      </c>
      <c r="M36" s="47">
        <f t="shared" si="3"/>
        <v>15</v>
      </c>
      <c r="N36" s="46">
        <v>10</v>
      </c>
      <c r="O36" s="46">
        <v>9</v>
      </c>
      <c r="P36" s="47">
        <f t="shared" si="4"/>
        <v>19</v>
      </c>
      <c r="Q36" s="46">
        <v>0</v>
      </c>
      <c r="R36" s="46">
        <v>0</v>
      </c>
      <c r="S36" s="47">
        <f t="shared" si="5"/>
        <v>0</v>
      </c>
      <c r="T36" s="46">
        <f t="shared" si="6"/>
        <v>19</v>
      </c>
      <c r="U36" s="46">
        <f t="shared" si="7"/>
        <v>16</v>
      </c>
      <c r="V36" s="47">
        <f t="shared" si="8"/>
        <v>35</v>
      </c>
      <c r="W36" s="46">
        <v>0</v>
      </c>
      <c r="X36" s="46">
        <v>1</v>
      </c>
      <c r="Y36" s="46">
        <v>2</v>
      </c>
      <c r="Z36" s="46">
        <v>1</v>
      </c>
      <c r="AA36" s="46">
        <v>7</v>
      </c>
      <c r="AB36" s="405">
        <v>3</v>
      </c>
      <c r="AC36" s="46">
        <v>0</v>
      </c>
      <c r="AD36" s="46">
        <v>1</v>
      </c>
      <c r="AE36" s="405">
        <f t="shared" ref="AE36:AE42" si="30">W36+Y36+AA36+AC36</f>
        <v>9</v>
      </c>
      <c r="AF36" s="46">
        <f t="shared" ref="AF36:AF42" si="31">X36+Z36+AB36+AD36</f>
        <v>6</v>
      </c>
      <c r="AG36" s="46">
        <v>10</v>
      </c>
      <c r="AH36" s="46">
        <v>1</v>
      </c>
      <c r="AI36" s="46">
        <v>10</v>
      </c>
      <c r="AJ36" s="46">
        <v>0</v>
      </c>
      <c r="AK36" s="46">
        <v>0</v>
      </c>
      <c r="AL36" s="46">
        <v>0</v>
      </c>
      <c r="AM36" s="46">
        <v>3</v>
      </c>
      <c r="AN36" s="46">
        <v>0</v>
      </c>
      <c r="AO36" s="406">
        <v>3</v>
      </c>
      <c r="AP36" s="407" t="s">
        <v>150</v>
      </c>
      <c r="AQ36" s="51"/>
      <c r="AR36" s="47" t="s">
        <v>150</v>
      </c>
      <c r="AS36" s="47"/>
      <c r="AT36" s="44"/>
      <c r="AU36" s="46">
        <v>56</v>
      </c>
      <c r="AV36" s="46">
        <v>2</v>
      </c>
      <c r="AW36" s="46">
        <v>6</v>
      </c>
      <c r="AX36" s="44">
        <f>AW36+AV36+AU36</f>
        <v>64</v>
      </c>
      <c r="AY36" s="46">
        <v>56</v>
      </c>
      <c r="AZ36" s="46">
        <v>2</v>
      </c>
      <c r="BA36" s="46">
        <v>6</v>
      </c>
      <c r="BB36" s="44">
        <f t="shared" si="10"/>
        <v>64</v>
      </c>
      <c r="BC36" s="44">
        <v>32</v>
      </c>
      <c r="BD36" s="44">
        <v>12</v>
      </c>
      <c r="BE36" s="45">
        <v>12</v>
      </c>
      <c r="BF36" s="45">
        <f t="shared" si="25"/>
        <v>56</v>
      </c>
      <c r="BG36" s="46">
        <v>32</v>
      </c>
      <c r="BH36" s="46">
        <v>0</v>
      </c>
      <c r="BI36" s="45">
        <v>0</v>
      </c>
      <c r="BJ36" s="46">
        <v>3</v>
      </c>
      <c r="BK36" s="46">
        <v>3</v>
      </c>
      <c r="BL36" s="46">
        <v>0</v>
      </c>
    </row>
    <row r="37" spans="1:64" s="306" customFormat="1" ht="12.75" customHeight="1" x14ac:dyDescent="0.2">
      <c r="A37" s="3" t="s">
        <v>31</v>
      </c>
      <c r="B37" s="77">
        <v>20</v>
      </c>
      <c r="C37" s="77">
        <v>8</v>
      </c>
      <c r="D37" s="47">
        <f t="shared" si="15"/>
        <v>28</v>
      </c>
      <c r="E37" s="46">
        <v>1</v>
      </c>
      <c r="F37" s="46">
        <v>0</v>
      </c>
      <c r="G37" s="47">
        <f t="shared" si="16"/>
        <v>1</v>
      </c>
      <c r="H37" s="46">
        <v>0</v>
      </c>
      <c r="I37" s="46">
        <v>0</v>
      </c>
      <c r="J37" s="47">
        <f>H37+I37</f>
        <v>0</v>
      </c>
      <c r="K37" s="46">
        <v>6</v>
      </c>
      <c r="L37" s="46">
        <v>7</v>
      </c>
      <c r="M37" s="47">
        <f t="shared" si="3"/>
        <v>13</v>
      </c>
      <c r="N37" s="46">
        <v>10</v>
      </c>
      <c r="O37" s="46">
        <v>9</v>
      </c>
      <c r="P37" s="47">
        <f t="shared" si="4"/>
        <v>19</v>
      </c>
      <c r="Q37" s="46">
        <v>0</v>
      </c>
      <c r="R37" s="46">
        <v>0</v>
      </c>
      <c r="S37" s="47">
        <f t="shared" si="5"/>
        <v>0</v>
      </c>
      <c r="T37" s="46">
        <f t="shared" si="6"/>
        <v>17</v>
      </c>
      <c r="U37" s="46">
        <f t="shared" si="7"/>
        <v>16</v>
      </c>
      <c r="V37" s="47">
        <f t="shared" si="8"/>
        <v>33</v>
      </c>
      <c r="W37" s="46">
        <v>0</v>
      </c>
      <c r="X37" s="46">
        <v>0</v>
      </c>
      <c r="Y37" s="46">
        <v>1</v>
      </c>
      <c r="Z37" s="46">
        <v>2</v>
      </c>
      <c r="AA37" s="46">
        <v>5</v>
      </c>
      <c r="AB37" s="405">
        <v>5</v>
      </c>
      <c r="AC37" s="46">
        <v>0</v>
      </c>
      <c r="AD37" s="46">
        <v>0</v>
      </c>
      <c r="AE37" s="405">
        <f t="shared" si="30"/>
        <v>6</v>
      </c>
      <c r="AF37" s="46">
        <f t="shared" si="31"/>
        <v>7</v>
      </c>
      <c r="AG37" s="46">
        <v>9</v>
      </c>
      <c r="AH37" s="46">
        <v>0</v>
      </c>
      <c r="AI37" s="46">
        <v>9</v>
      </c>
      <c r="AJ37" s="46">
        <v>0</v>
      </c>
      <c r="AK37" s="46">
        <v>0</v>
      </c>
      <c r="AL37" s="46">
        <v>0</v>
      </c>
      <c r="AM37" s="46">
        <v>3</v>
      </c>
      <c r="AN37" s="46">
        <v>0</v>
      </c>
      <c r="AO37" s="406">
        <v>3</v>
      </c>
      <c r="AP37" s="407" t="s">
        <v>150</v>
      </c>
      <c r="AQ37" s="51"/>
      <c r="AR37" s="47" t="s">
        <v>150</v>
      </c>
      <c r="AS37" s="46"/>
      <c r="AT37" s="408"/>
      <c r="AU37" s="46">
        <v>74</v>
      </c>
      <c r="AV37" s="46">
        <v>6</v>
      </c>
      <c r="AW37" s="46">
        <v>0</v>
      </c>
      <c r="AX37" s="44">
        <v>74</v>
      </c>
      <c r="AY37" s="46">
        <v>54</v>
      </c>
      <c r="AZ37" s="46">
        <v>3</v>
      </c>
      <c r="BA37" s="46">
        <v>17</v>
      </c>
      <c r="BB37" s="44">
        <f t="shared" si="10"/>
        <v>74</v>
      </c>
      <c r="BC37" s="44">
        <v>42</v>
      </c>
      <c r="BD37" s="44">
        <v>3</v>
      </c>
      <c r="BE37" s="45">
        <v>17</v>
      </c>
      <c r="BF37" s="45">
        <f t="shared" si="25"/>
        <v>62</v>
      </c>
      <c r="BG37" s="46">
        <v>42</v>
      </c>
      <c r="BH37" s="46">
        <v>12</v>
      </c>
      <c r="BI37" s="45">
        <f t="shared" ref="BI37:BI59" si="32">BG37+BH37</f>
        <v>54</v>
      </c>
      <c r="BJ37" s="46">
        <v>4</v>
      </c>
      <c r="BK37" s="46">
        <v>2</v>
      </c>
      <c r="BL37" s="46">
        <v>0</v>
      </c>
    </row>
    <row r="38" spans="1:64" s="441" customFormat="1" ht="12.75" customHeight="1" x14ac:dyDescent="0.2">
      <c r="A38" s="212" t="s">
        <v>32</v>
      </c>
      <c r="B38" s="221">
        <v>0</v>
      </c>
      <c r="C38" s="221">
        <v>0</v>
      </c>
      <c r="D38" s="218">
        <f t="shared" si="15"/>
        <v>0</v>
      </c>
      <c r="E38" s="219">
        <v>2</v>
      </c>
      <c r="F38" s="219">
        <v>1</v>
      </c>
      <c r="G38" s="218">
        <f t="shared" si="16"/>
        <v>3</v>
      </c>
      <c r="H38" s="219">
        <v>0</v>
      </c>
      <c r="I38" s="219">
        <v>0</v>
      </c>
      <c r="J38" s="218">
        <f t="shared" si="2"/>
        <v>0</v>
      </c>
      <c r="K38" s="219">
        <v>20</v>
      </c>
      <c r="L38" s="219">
        <v>17</v>
      </c>
      <c r="M38" s="218">
        <f t="shared" si="3"/>
        <v>37</v>
      </c>
      <c r="N38" s="219">
        <v>0</v>
      </c>
      <c r="O38" s="219">
        <v>0</v>
      </c>
      <c r="P38" s="218">
        <f t="shared" si="4"/>
        <v>0</v>
      </c>
      <c r="Q38" s="219">
        <v>0</v>
      </c>
      <c r="R38" s="219">
        <v>0</v>
      </c>
      <c r="S38" s="218">
        <f t="shared" si="5"/>
        <v>0</v>
      </c>
      <c r="T38" s="219">
        <f t="shared" si="6"/>
        <v>22</v>
      </c>
      <c r="U38" s="219">
        <f t="shared" si="7"/>
        <v>18</v>
      </c>
      <c r="V38" s="218">
        <f t="shared" si="8"/>
        <v>40</v>
      </c>
      <c r="W38" s="219">
        <v>1</v>
      </c>
      <c r="X38" s="219">
        <v>1</v>
      </c>
      <c r="Y38" s="219">
        <v>5</v>
      </c>
      <c r="Z38" s="219">
        <v>11</v>
      </c>
      <c r="AA38" s="219">
        <v>11</v>
      </c>
      <c r="AB38" s="436">
        <v>5</v>
      </c>
      <c r="AC38" s="219">
        <v>3</v>
      </c>
      <c r="AD38" s="219">
        <v>0</v>
      </c>
      <c r="AE38" s="436">
        <f t="shared" si="30"/>
        <v>20</v>
      </c>
      <c r="AF38" s="219">
        <f t="shared" si="31"/>
        <v>17</v>
      </c>
      <c r="AG38" s="219">
        <v>16</v>
      </c>
      <c r="AH38" s="219">
        <v>0</v>
      </c>
      <c r="AI38" s="219">
        <v>16</v>
      </c>
      <c r="AJ38" s="219">
        <v>0</v>
      </c>
      <c r="AK38" s="219">
        <v>0</v>
      </c>
      <c r="AL38" s="219">
        <v>0</v>
      </c>
      <c r="AM38" s="219">
        <v>3</v>
      </c>
      <c r="AN38" s="219">
        <v>0</v>
      </c>
      <c r="AO38" s="437">
        <v>3</v>
      </c>
      <c r="AP38" s="438" t="s">
        <v>151</v>
      </c>
      <c r="AQ38" s="439"/>
      <c r="AR38" s="219" t="s">
        <v>150</v>
      </c>
      <c r="AS38" s="219"/>
      <c r="AT38" s="440"/>
      <c r="AU38" s="219">
        <v>78</v>
      </c>
      <c r="AV38" s="219">
        <v>0</v>
      </c>
      <c r="AW38" s="219">
        <v>0</v>
      </c>
      <c r="AX38" s="440">
        <f t="shared" si="9"/>
        <v>78</v>
      </c>
      <c r="AY38" s="219">
        <v>53</v>
      </c>
      <c r="AZ38" s="219">
        <v>0</v>
      </c>
      <c r="BA38" s="219">
        <v>25</v>
      </c>
      <c r="BB38" s="440">
        <f t="shared" si="10"/>
        <v>78</v>
      </c>
      <c r="BC38" s="440">
        <v>53</v>
      </c>
      <c r="BD38" s="440">
        <v>0</v>
      </c>
      <c r="BE38" s="220">
        <v>25</v>
      </c>
      <c r="BF38" s="220">
        <f t="shared" si="25"/>
        <v>78</v>
      </c>
      <c r="BG38" s="219">
        <v>53</v>
      </c>
      <c r="BH38" s="219">
        <v>0</v>
      </c>
      <c r="BI38" s="220">
        <f t="shared" si="32"/>
        <v>53</v>
      </c>
      <c r="BJ38" s="219">
        <v>3</v>
      </c>
      <c r="BK38" s="219">
        <v>3</v>
      </c>
      <c r="BL38" s="219">
        <v>0</v>
      </c>
    </row>
    <row r="39" spans="1:64" s="446" customFormat="1" ht="12.75" customHeight="1" x14ac:dyDescent="0.2">
      <c r="A39" s="120" t="s">
        <v>33</v>
      </c>
      <c r="B39" s="121">
        <v>15</v>
      </c>
      <c r="C39" s="121">
        <v>16</v>
      </c>
      <c r="D39" s="242">
        <f t="shared" si="15"/>
        <v>31</v>
      </c>
      <c r="E39" s="243">
        <v>2</v>
      </c>
      <c r="F39" s="243">
        <v>1</v>
      </c>
      <c r="G39" s="242">
        <f t="shared" si="16"/>
        <v>3</v>
      </c>
      <c r="H39" s="243">
        <v>0</v>
      </c>
      <c r="I39" s="243">
        <v>0</v>
      </c>
      <c r="J39" s="242">
        <f t="shared" si="2"/>
        <v>0</v>
      </c>
      <c r="K39" s="243">
        <v>26</v>
      </c>
      <c r="L39" s="243">
        <v>18</v>
      </c>
      <c r="M39" s="242">
        <f t="shared" si="3"/>
        <v>44</v>
      </c>
      <c r="N39" s="243">
        <v>22</v>
      </c>
      <c r="O39" s="243">
        <v>26</v>
      </c>
      <c r="P39" s="242">
        <f t="shared" si="4"/>
        <v>48</v>
      </c>
      <c r="Q39" s="243">
        <v>0</v>
      </c>
      <c r="R39" s="243">
        <v>0</v>
      </c>
      <c r="S39" s="242">
        <f t="shared" si="5"/>
        <v>0</v>
      </c>
      <c r="T39" s="243">
        <f t="shared" si="6"/>
        <v>50</v>
      </c>
      <c r="U39" s="243">
        <f t="shared" si="7"/>
        <v>45</v>
      </c>
      <c r="V39" s="242">
        <f t="shared" si="8"/>
        <v>95</v>
      </c>
      <c r="W39" s="243">
        <v>1</v>
      </c>
      <c r="X39" s="243">
        <v>1</v>
      </c>
      <c r="Y39" s="243">
        <v>5</v>
      </c>
      <c r="Z39" s="243">
        <v>3</v>
      </c>
      <c r="AA39" s="243">
        <v>19</v>
      </c>
      <c r="AB39" s="442">
        <v>14</v>
      </c>
      <c r="AC39" s="243">
        <v>1</v>
      </c>
      <c r="AD39" s="243">
        <v>0</v>
      </c>
      <c r="AE39" s="442">
        <f t="shared" si="30"/>
        <v>26</v>
      </c>
      <c r="AF39" s="243">
        <f t="shared" si="31"/>
        <v>18</v>
      </c>
      <c r="AG39" s="243">
        <v>21</v>
      </c>
      <c r="AH39" s="243">
        <v>0</v>
      </c>
      <c r="AI39" s="243">
        <v>21</v>
      </c>
      <c r="AJ39" s="243">
        <v>0</v>
      </c>
      <c r="AK39" s="243">
        <v>0</v>
      </c>
      <c r="AL39" s="243">
        <v>0</v>
      </c>
      <c r="AM39" s="243">
        <v>3</v>
      </c>
      <c r="AN39" s="243">
        <v>0</v>
      </c>
      <c r="AO39" s="443">
        <v>3</v>
      </c>
      <c r="AP39" s="444" t="s">
        <v>151</v>
      </c>
      <c r="AQ39" s="445"/>
      <c r="AR39" s="243" t="s">
        <v>150</v>
      </c>
      <c r="AS39" s="243"/>
      <c r="AT39" s="135"/>
      <c r="AU39" s="243">
        <v>107</v>
      </c>
      <c r="AV39" s="243">
        <v>0</v>
      </c>
      <c r="AW39" s="243">
        <v>26</v>
      </c>
      <c r="AX39" s="135">
        <f t="shared" si="9"/>
        <v>133</v>
      </c>
      <c r="AY39" s="243">
        <v>73</v>
      </c>
      <c r="AZ39" s="243">
        <v>3</v>
      </c>
      <c r="BA39" s="243">
        <v>31</v>
      </c>
      <c r="BB39" s="135">
        <f t="shared" si="10"/>
        <v>107</v>
      </c>
      <c r="BC39" s="135">
        <v>73</v>
      </c>
      <c r="BD39" s="135">
        <v>3</v>
      </c>
      <c r="BE39" s="134">
        <v>31</v>
      </c>
      <c r="BF39" s="134">
        <f t="shared" si="25"/>
        <v>107</v>
      </c>
      <c r="BG39" s="243">
        <v>43</v>
      </c>
      <c r="BH39" s="243">
        <v>30</v>
      </c>
      <c r="BI39" s="134">
        <f t="shared" si="32"/>
        <v>73</v>
      </c>
      <c r="BJ39" s="243">
        <v>3</v>
      </c>
      <c r="BK39" s="243">
        <v>3</v>
      </c>
      <c r="BL39" s="243">
        <v>2</v>
      </c>
    </row>
    <row r="40" spans="1:64" s="455" customFormat="1" ht="12.75" customHeight="1" x14ac:dyDescent="0.2">
      <c r="A40" s="271" t="s">
        <v>34</v>
      </c>
      <c r="B40" s="276">
        <v>7</v>
      </c>
      <c r="C40" s="276">
        <v>5</v>
      </c>
      <c r="D40" s="447">
        <f t="shared" si="15"/>
        <v>12</v>
      </c>
      <c r="E40" s="448">
        <v>1</v>
      </c>
      <c r="F40" s="448">
        <v>0</v>
      </c>
      <c r="G40" s="447">
        <f t="shared" si="16"/>
        <v>1</v>
      </c>
      <c r="H40" s="448">
        <v>0</v>
      </c>
      <c r="I40" s="448">
        <v>0</v>
      </c>
      <c r="J40" s="447">
        <f t="shared" si="2"/>
        <v>0</v>
      </c>
      <c r="K40" s="448">
        <v>4</v>
      </c>
      <c r="L40" s="448">
        <v>3</v>
      </c>
      <c r="M40" s="447">
        <f t="shared" si="3"/>
        <v>7</v>
      </c>
      <c r="N40" s="448">
        <v>5</v>
      </c>
      <c r="O40" s="448">
        <v>4</v>
      </c>
      <c r="P40" s="447">
        <f t="shared" si="4"/>
        <v>9</v>
      </c>
      <c r="Q40" s="448">
        <v>0</v>
      </c>
      <c r="R40" s="448">
        <v>0</v>
      </c>
      <c r="S40" s="447">
        <f t="shared" si="5"/>
        <v>0</v>
      </c>
      <c r="T40" s="448">
        <f t="shared" si="6"/>
        <v>10</v>
      </c>
      <c r="U40" s="448">
        <f t="shared" si="7"/>
        <v>7</v>
      </c>
      <c r="V40" s="447">
        <f t="shared" si="8"/>
        <v>17</v>
      </c>
      <c r="W40" s="448">
        <v>0</v>
      </c>
      <c r="X40" s="448">
        <v>0</v>
      </c>
      <c r="Y40" s="448">
        <v>1</v>
      </c>
      <c r="Z40" s="448">
        <v>0</v>
      </c>
      <c r="AA40" s="448">
        <v>2</v>
      </c>
      <c r="AB40" s="449">
        <v>3</v>
      </c>
      <c r="AC40" s="448">
        <v>1</v>
      </c>
      <c r="AD40" s="448">
        <v>0</v>
      </c>
      <c r="AE40" s="449">
        <f t="shared" si="30"/>
        <v>4</v>
      </c>
      <c r="AF40" s="448">
        <f t="shared" si="31"/>
        <v>3</v>
      </c>
      <c r="AG40" s="448">
        <v>6</v>
      </c>
      <c r="AH40" s="448">
        <v>0</v>
      </c>
      <c r="AI40" s="448">
        <v>6</v>
      </c>
      <c r="AJ40" s="448">
        <v>0</v>
      </c>
      <c r="AK40" s="448">
        <v>0</v>
      </c>
      <c r="AL40" s="448">
        <v>0</v>
      </c>
      <c r="AM40" s="448">
        <v>1</v>
      </c>
      <c r="AN40" s="448">
        <v>0</v>
      </c>
      <c r="AO40" s="450">
        <v>1</v>
      </c>
      <c r="AP40" s="451" t="s">
        <v>151</v>
      </c>
      <c r="AQ40" s="452"/>
      <c r="AR40" s="448"/>
      <c r="AS40" s="448" t="s">
        <v>150</v>
      </c>
      <c r="AT40" s="453"/>
      <c r="AU40" s="448">
        <v>39</v>
      </c>
      <c r="AV40" s="448">
        <v>1</v>
      </c>
      <c r="AW40" s="448">
        <v>0</v>
      </c>
      <c r="AX40" s="453">
        <f t="shared" si="9"/>
        <v>40</v>
      </c>
      <c r="AY40" s="448">
        <v>31</v>
      </c>
      <c r="AZ40" s="448">
        <v>0</v>
      </c>
      <c r="BA40" s="448">
        <v>8</v>
      </c>
      <c r="BB40" s="453">
        <f t="shared" si="10"/>
        <v>39</v>
      </c>
      <c r="BC40" s="453">
        <v>29</v>
      </c>
      <c r="BD40" s="453">
        <v>0</v>
      </c>
      <c r="BE40" s="454">
        <v>8</v>
      </c>
      <c r="BF40" s="454">
        <f t="shared" si="25"/>
        <v>37</v>
      </c>
      <c r="BG40" s="448">
        <v>29</v>
      </c>
      <c r="BH40" s="448">
        <v>2</v>
      </c>
      <c r="BI40" s="454">
        <f t="shared" si="32"/>
        <v>31</v>
      </c>
      <c r="BJ40" s="448">
        <v>3</v>
      </c>
      <c r="BK40" s="448">
        <v>3</v>
      </c>
      <c r="BL40" s="448">
        <v>0</v>
      </c>
    </row>
    <row r="41" spans="1:64" s="306" customFormat="1" ht="12.75" customHeight="1" x14ac:dyDescent="0.2">
      <c r="A41" s="3" t="s">
        <v>35</v>
      </c>
      <c r="B41" s="77">
        <v>6</v>
      </c>
      <c r="C41" s="77">
        <v>10</v>
      </c>
      <c r="D41" s="47">
        <f>B41+C41</f>
        <v>16</v>
      </c>
      <c r="E41" s="46">
        <v>1</v>
      </c>
      <c r="F41" s="46">
        <v>0</v>
      </c>
      <c r="G41" s="47">
        <f>E41+F41</f>
        <v>1</v>
      </c>
      <c r="H41" s="46">
        <v>0</v>
      </c>
      <c r="I41" s="46">
        <v>0</v>
      </c>
      <c r="J41" s="47">
        <f t="shared" si="2"/>
        <v>0</v>
      </c>
      <c r="K41" s="46">
        <v>8</v>
      </c>
      <c r="L41" s="46">
        <v>4</v>
      </c>
      <c r="M41" s="47">
        <f t="shared" si="3"/>
        <v>12</v>
      </c>
      <c r="N41" s="46">
        <v>9</v>
      </c>
      <c r="O41" s="46">
        <v>9</v>
      </c>
      <c r="P41" s="47">
        <f t="shared" si="4"/>
        <v>18</v>
      </c>
      <c r="Q41" s="46">
        <v>0</v>
      </c>
      <c r="R41" s="46">
        <v>0</v>
      </c>
      <c r="S41" s="47">
        <f t="shared" si="5"/>
        <v>0</v>
      </c>
      <c r="T41" s="46">
        <f t="shared" si="6"/>
        <v>18</v>
      </c>
      <c r="U41" s="46">
        <f t="shared" si="7"/>
        <v>13</v>
      </c>
      <c r="V41" s="47">
        <f t="shared" si="8"/>
        <v>31</v>
      </c>
      <c r="W41" s="46">
        <v>0</v>
      </c>
      <c r="X41" s="46">
        <v>0</v>
      </c>
      <c r="Y41" s="46">
        <v>1</v>
      </c>
      <c r="Z41" s="46">
        <v>0</v>
      </c>
      <c r="AA41" s="46">
        <v>7</v>
      </c>
      <c r="AB41" s="405">
        <v>4</v>
      </c>
      <c r="AC41" s="46">
        <v>0</v>
      </c>
      <c r="AD41" s="46">
        <v>0</v>
      </c>
      <c r="AE41" s="405">
        <f t="shared" si="30"/>
        <v>8</v>
      </c>
      <c r="AF41" s="46">
        <f t="shared" si="31"/>
        <v>4</v>
      </c>
      <c r="AG41" s="46">
        <v>6</v>
      </c>
      <c r="AH41" s="46">
        <v>0</v>
      </c>
      <c r="AI41" s="46">
        <v>6</v>
      </c>
      <c r="AJ41" s="46">
        <v>0</v>
      </c>
      <c r="AK41" s="46">
        <v>0</v>
      </c>
      <c r="AL41" s="46">
        <v>0</v>
      </c>
      <c r="AM41" s="46">
        <v>3</v>
      </c>
      <c r="AN41" s="46">
        <v>0</v>
      </c>
      <c r="AO41" s="406">
        <v>3</v>
      </c>
      <c r="AP41" s="407" t="s">
        <v>150</v>
      </c>
      <c r="AQ41" s="51"/>
      <c r="AR41" s="46" t="s">
        <v>150</v>
      </c>
      <c r="AS41" s="46"/>
      <c r="AT41" s="44"/>
      <c r="AU41" s="46">
        <v>69</v>
      </c>
      <c r="AV41" s="46">
        <v>3</v>
      </c>
      <c r="AW41" s="46">
        <v>0</v>
      </c>
      <c r="AX41" s="44">
        <f t="shared" si="9"/>
        <v>72</v>
      </c>
      <c r="AY41" s="46">
        <v>59</v>
      </c>
      <c r="AZ41" s="46">
        <v>0</v>
      </c>
      <c r="BA41" s="46">
        <v>10</v>
      </c>
      <c r="BB41" s="44">
        <f t="shared" si="10"/>
        <v>69</v>
      </c>
      <c r="BC41" s="44">
        <v>44</v>
      </c>
      <c r="BD41" s="44">
        <v>0</v>
      </c>
      <c r="BE41" s="45">
        <v>10</v>
      </c>
      <c r="BF41" s="45">
        <f t="shared" si="25"/>
        <v>54</v>
      </c>
      <c r="BG41" s="46">
        <v>44</v>
      </c>
      <c r="BH41" s="46">
        <v>15</v>
      </c>
      <c r="BI41" s="45">
        <f t="shared" si="32"/>
        <v>59</v>
      </c>
      <c r="BJ41" s="46">
        <v>1</v>
      </c>
      <c r="BK41" s="46">
        <v>1</v>
      </c>
      <c r="BL41" s="46">
        <v>1</v>
      </c>
    </row>
    <row r="42" spans="1:64" s="465" customFormat="1" ht="12.75" customHeight="1" x14ac:dyDescent="0.2">
      <c r="A42" s="348" t="s">
        <v>36</v>
      </c>
      <c r="B42" s="349">
        <v>21</v>
      </c>
      <c r="C42" s="349">
        <v>21</v>
      </c>
      <c r="D42" s="456">
        <f t="shared" si="15"/>
        <v>42</v>
      </c>
      <c r="E42" s="457">
        <v>2</v>
      </c>
      <c r="F42" s="457">
        <v>0</v>
      </c>
      <c r="G42" s="456">
        <f>E42+F42</f>
        <v>2</v>
      </c>
      <c r="H42" s="457">
        <v>0</v>
      </c>
      <c r="I42" s="457">
        <v>0</v>
      </c>
      <c r="J42" s="456">
        <f t="shared" si="2"/>
        <v>0</v>
      </c>
      <c r="K42" s="457">
        <v>14</v>
      </c>
      <c r="L42" s="457">
        <v>4</v>
      </c>
      <c r="M42" s="456">
        <f t="shared" si="3"/>
        <v>18</v>
      </c>
      <c r="N42" s="457">
        <v>8</v>
      </c>
      <c r="O42" s="457">
        <v>11</v>
      </c>
      <c r="P42" s="456">
        <f t="shared" si="4"/>
        <v>19</v>
      </c>
      <c r="Q42" s="457">
        <v>0</v>
      </c>
      <c r="R42" s="457">
        <v>0</v>
      </c>
      <c r="S42" s="456">
        <f t="shared" si="5"/>
        <v>0</v>
      </c>
      <c r="T42" s="457">
        <f t="shared" si="6"/>
        <v>24</v>
      </c>
      <c r="U42" s="457">
        <f t="shared" si="7"/>
        <v>15</v>
      </c>
      <c r="V42" s="456">
        <f t="shared" si="8"/>
        <v>39</v>
      </c>
      <c r="W42" s="457">
        <v>0</v>
      </c>
      <c r="X42" s="457">
        <v>0</v>
      </c>
      <c r="Y42" s="457">
        <v>1</v>
      </c>
      <c r="Z42" s="457">
        <v>0</v>
      </c>
      <c r="AA42" s="457">
        <v>13</v>
      </c>
      <c r="AB42" s="458">
        <v>3</v>
      </c>
      <c r="AC42" s="457">
        <v>0</v>
      </c>
      <c r="AD42" s="457">
        <v>1</v>
      </c>
      <c r="AE42" s="458">
        <f t="shared" si="30"/>
        <v>14</v>
      </c>
      <c r="AF42" s="457">
        <f t="shared" si="31"/>
        <v>4</v>
      </c>
      <c r="AG42" s="457">
        <v>8</v>
      </c>
      <c r="AH42" s="457">
        <v>2</v>
      </c>
      <c r="AI42" s="457">
        <v>8</v>
      </c>
      <c r="AJ42" s="459">
        <v>0</v>
      </c>
      <c r="AK42" s="460">
        <v>0</v>
      </c>
      <c r="AL42" s="461">
        <v>0</v>
      </c>
      <c r="AM42" s="456">
        <v>3</v>
      </c>
      <c r="AN42" s="461">
        <v>0</v>
      </c>
      <c r="AO42" s="461">
        <v>3</v>
      </c>
      <c r="AP42" s="462"/>
      <c r="AQ42" s="457" t="s">
        <v>150</v>
      </c>
      <c r="AR42" s="457"/>
      <c r="AS42" s="457" t="s">
        <v>150</v>
      </c>
      <c r="AT42" s="463"/>
      <c r="AU42" s="457">
        <v>73</v>
      </c>
      <c r="AV42" s="457">
        <v>1</v>
      </c>
      <c r="AW42" s="457">
        <v>13</v>
      </c>
      <c r="AX42" s="463">
        <f t="shared" si="9"/>
        <v>87</v>
      </c>
      <c r="AY42" s="457">
        <v>55</v>
      </c>
      <c r="AZ42" s="457">
        <v>1</v>
      </c>
      <c r="BA42" s="457">
        <v>17</v>
      </c>
      <c r="BB42" s="463">
        <f t="shared" si="10"/>
        <v>73</v>
      </c>
      <c r="BC42" s="463">
        <v>47</v>
      </c>
      <c r="BD42" s="463">
        <v>1</v>
      </c>
      <c r="BE42" s="464">
        <v>17</v>
      </c>
      <c r="BF42" s="464">
        <f t="shared" si="25"/>
        <v>65</v>
      </c>
      <c r="BG42" s="457">
        <v>47</v>
      </c>
      <c r="BH42" s="457">
        <v>8</v>
      </c>
      <c r="BI42" s="464">
        <f t="shared" si="32"/>
        <v>55</v>
      </c>
      <c r="BJ42" s="457">
        <v>2</v>
      </c>
      <c r="BK42" s="457">
        <v>2</v>
      </c>
      <c r="BL42" s="457">
        <v>1</v>
      </c>
    </row>
    <row r="43" spans="1:64" s="390" customFormat="1" ht="12.75" customHeight="1" x14ac:dyDescent="0.25">
      <c r="A43" s="378" t="s">
        <v>37</v>
      </c>
      <c r="B43" s="379">
        <v>0</v>
      </c>
      <c r="C43" s="379">
        <v>0</v>
      </c>
      <c r="D43" s="380">
        <f t="shared" si="15"/>
        <v>0</v>
      </c>
      <c r="E43" s="381">
        <v>1</v>
      </c>
      <c r="F43" s="381">
        <v>1</v>
      </c>
      <c r="G43" s="380">
        <f t="shared" si="16"/>
        <v>2</v>
      </c>
      <c r="H43" s="381">
        <v>0</v>
      </c>
      <c r="I43" s="381">
        <v>0</v>
      </c>
      <c r="J43" s="380">
        <f t="shared" si="2"/>
        <v>0</v>
      </c>
      <c r="K43" s="381">
        <v>4</v>
      </c>
      <c r="L43" s="381">
        <v>1</v>
      </c>
      <c r="M43" s="380">
        <f t="shared" si="3"/>
        <v>5</v>
      </c>
      <c r="N43" s="381">
        <v>2</v>
      </c>
      <c r="O43" s="381">
        <v>0</v>
      </c>
      <c r="P43" s="380">
        <f t="shared" si="4"/>
        <v>2</v>
      </c>
      <c r="Q43" s="381">
        <v>0</v>
      </c>
      <c r="R43" s="381">
        <v>0</v>
      </c>
      <c r="S43" s="380">
        <f t="shared" si="5"/>
        <v>0</v>
      </c>
      <c r="T43" s="381">
        <f t="shared" si="6"/>
        <v>7</v>
      </c>
      <c r="U43" s="381">
        <f t="shared" si="7"/>
        <v>2</v>
      </c>
      <c r="V43" s="380">
        <f t="shared" si="8"/>
        <v>9</v>
      </c>
      <c r="W43" s="381"/>
      <c r="X43" s="381"/>
      <c r="Y43" s="381"/>
      <c r="Z43" s="381"/>
      <c r="AA43" s="381"/>
      <c r="AB43" s="382"/>
      <c r="AC43" s="381"/>
      <c r="AD43" s="381"/>
      <c r="AE43" s="381">
        <f t="shared" ref="AE43:AE54" si="33">W43+Y43+AA43+AC43</f>
        <v>0</v>
      </c>
      <c r="AF43" s="381">
        <f t="shared" ref="AF43:AF54" si="34">X43+Z43+AB43+AD43</f>
        <v>0</v>
      </c>
      <c r="AG43" s="381">
        <v>6</v>
      </c>
      <c r="AH43" s="381">
        <v>1</v>
      </c>
      <c r="AI43" s="381">
        <v>5</v>
      </c>
      <c r="AJ43" s="381">
        <v>0</v>
      </c>
      <c r="AK43" s="381">
        <v>0</v>
      </c>
      <c r="AL43" s="381">
        <v>0</v>
      </c>
      <c r="AM43" s="381">
        <v>1</v>
      </c>
      <c r="AN43" s="381">
        <v>0</v>
      </c>
      <c r="AO43" s="383">
        <v>1</v>
      </c>
      <c r="AP43" s="384" t="s">
        <v>151</v>
      </c>
      <c r="AQ43" s="385"/>
      <c r="AR43" s="385"/>
      <c r="AS43" s="385" t="s">
        <v>151</v>
      </c>
      <c r="AT43" s="386" t="s">
        <v>106</v>
      </c>
      <c r="AU43" s="387">
        <v>24</v>
      </c>
      <c r="AV43" s="387">
        <v>0</v>
      </c>
      <c r="AW43" s="387">
        <v>0</v>
      </c>
      <c r="AX43" s="388">
        <f t="shared" si="9"/>
        <v>24</v>
      </c>
      <c r="AY43" s="387">
        <v>24</v>
      </c>
      <c r="AZ43" s="387">
        <v>0</v>
      </c>
      <c r="BA43" s="387">
        <v>0</v>
      </c>
      <c r="BB43" s="388">
        <f t="shared" si="10"/>
        <v>24</v>
      </c>
      <c r="BC43" s="387">
        <v>24</v>
      </c>
      <c r="BD43" s="387">
        <v>0</v>
      </c>
      <c r="BE43" s="387">
        <v>0</v>
      </c>
      <c r="BF43" s="389">
        <f t="shared" ref="BF43:BF54" si="35">BE43+BD43+BC43</f>
        <v>24</v>
      </c>
      <c r="BG43" s="388">
        <v>24</v>
      </c>
      <c r="BH43" s="388">
        <v>0</v>
      </c>
      <c r="BI43" s="389">
        <f t="shared" si="32"/>
        <v>24</v>
      </c>
      <c r="BJ43" s="387">
        <v>2</v>
      </c>
      <c r="BK43" s="387">
        <v>2</v>
      </c>
      <c r="BL43" s="387">
        <v>0</v>
      </c>
    </row>
    <row r="44" spans="1:64" ht="12.75" customHeight="1" x14ac:dyDescent="0.25">
      <c r="A44" s="3" t="s">
        <v>38</v>
      </c>
      <c r="B44" s="77">
        <v>0</v>
      </c>
      <c r="C44" s="77">
        <v>0</v>
      </c>
      <c r="D44" s="25">
        <f t="shared" si="15"/>
        <v>0</v>
      </c>
      <c r="E44" s="24">
        <v>2</v>
      </c>
      <c r="F44" s="24">
        <v>0</v>
      </c>
      <c r="G44" s="25">
        <f t="shared" si="16"/>
        <v>2</v>
      </c>
      <c r="H44" s="24">
        <v>0</v>
      </c>
      <c r="I44" s="24">
        <v>0</v>
      </c>
      <c r="J44" s="25">
        <f t="shared" si="2"/>
        <v>0</v>
      </c>
      <c r="K44" s="24">
        <v>3</v>
      </c>
      <c r="L44" s="24">
        <v>2</v>
      </c>
      <c r="M44" s="25">
        <f t="shared" si="3"/>
        <v>5</v>
      </c>
      <c r="N44" s="24">
        <v>2</v>
      </c>
      <c r="O44" s="24">
        <v>0</v>
      </c>
      <c r="P44" s="25">
        <f t="shared" si="4"/>
        <v>2</v>
      </c>
      <c r="Q44" s="24">
        <v>0</v>
      </c>
      <c r="R44" s="24">
        <v>0</v>
      </c>
      <c r="S44" s="25">
        <f t="shared" si="5"/>
        <v>0</v>
      </c>
      <c r="T44" s="24">
        <f t="shared" si="6"/>
        <v>7</v>
      </c>
      <c r="U44" s="24">
        <f t="shared" si="7"/>
        <v>2</v>
      </c>
      <c r="V44" s="25">
        <f t="shared" si="8"/>
        <v>9</v>
      </c>
      <c r="W44" s="24"/>
      <c r="X44" s="24"/>
      <c r="Y44" s="24"/>
      <c r="Z44" s="24"/>
      <c r="AA44" s="222"/>
      <c r="AB44" s="27"/>
      <c r="AC44" s="24"/>
      <c r="AD44" s="24"/>
      <c r="AE44" s="405">
        <f t="shared" si="33"/>
        <v>0</v>
      </c>
      <c r="AF44" s="46">
        <f t="shared" si="34"/>
        <v>0</v>
      </c>
      <c r="AG44" s="222">
        <v>4</v>
      </c>
      <c r="AH44" s="24">
        <v>0</v>
      </c>
      <c r="AI44" s="24">
        <v>4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8">
        <v>0</v>
      </c>
      <c r="AP44" s="29" t="s">
        <v>151</v>
      </c>
      <c r="AQ44" s="30"/>
      <c r="AR44" s="30"/>
      <c r="AS44" s="30" t="s">
        <v>151</v>
      </c>
      <c r="AT44" s="31" t="s">
        <v>106</v>
      </c>
      <c r="AU44" s="10">
        <v>26</v>
      </c>
      <c r="AV44" s="10">
        <v>0</v>
      </c>
      <c r="AW44" s="10">
        <v>5</v>
      </c>
      <c r="AX44" s="23">
        <f t="shared" si="9"/>
        <v>31</v>
      </c>
      <c r="AY44" s="10">
        <v>21</v>
      </c>
      <c r="AZ44" s="10">
        <v>2</v>
      </c>
      <c r="BA44" s="10">
        <v>3</v>
      </c>
      <c r="BB44" s="23">
        <f t="shared" si="10"/>
        <v>26</v>
      </c>
      <c r="BC44" s="10">
        <v>21</v>
      </c>
      <c r="BD44" s="10">
        <v>2</v>
      </c>
      <c r="BE44" s="10">
        <v>3</v>
      </c>
      <c r="BF44" s="206">
        <f t="shared" si="35"/>
        <v>26</v>
      </c>
      <c r="BG44" s="23">
        <v>21</v>
      </c>
      <c r="BH44" s="23">
        <v>0</v>
      </c>
      <c r="BI44" s="32">
        <f t="shared" si="32"/>
        <v>21</v>
      </c>
      <c r="BJ44" s="10">
        <v>1</v>
      </c>
      <c r="BK44" s="10">
        <v>1</v>
      </c>
      <c r="BL44" s="10">
        <v>0</v>
      </c>
    </row>
    <row r="45" spans="1:64" ht="12.75" customHeight="1" x14ac:dyDescent="0.25">
      <c r="A45" s="3" t="s">
        <v>39</v>
      </c>
      <c r="B45" s="77">
        <v>1</v>
      </c>
      <c r="C45" s="77">
        <v>4</v>
      </c>
      <c r="D45" s="25">
        <f t="shared" si="15"/>
        <v>5</v>
      </c>
      <c r="E45" s="24">
        <v>0</v>
      </c>
      <c r="F45" s="24">
        <v>2</v>
      </c>
      <c r="G45" s="25">
        <f t="shared" si="16"/>
        <v>2</v>
      </c>
      <c r="H45" s="24">
        <v>0</v>
      </c>
      <c r="I45" s="24">
        <v>0</v>
      </c>
      <c r="J45" s="25">
        <f t="shared" si="2"/>
        <v>0</v>
      </c>
      <c r="K45" s="24">
        <v>3</v>
      </c>
      <c r="L45" s="24">
        <v>2</v>
      </c>
      <c r="M45" s="25">
        <f t="shared" si="3"/>
        <v>5</v>
      </c>
      <c r="N45" s="24">
        <v>2</v>
      </c>
      <c r="O45" s="24">
        <v>0</v>
      </c>
      <c r="P45" s="25">
        <f t="shared" si="4"/>
        <v>2</v>
      </c>
      <c r="Q45" s="24">
        <v>0</v>
      </c>
      <c r="R45" s="24">
        <v>0</v>
      </c>
      <c r="S45" s="25">
        <f t="shared" si="5"/>
        <v>0</v>
      </c>
      <c r="T45" s="24">
        <f t="shared" si="6"/>
        <v>5</v>
      </c>
      <c r="U45" s="24">
        <f t="shared" si="7"/>
        <v>4</v>
      </c>
      <c r="V45" s="25">
        <f t="shared" si="8"/>
        <v>9</v>
      </c>
      <c r="W45" s="24"/>
      <c r="X45" s="24"/>
      <c r="Y45" s="24"/>
      <c r="Z45" s="24"/>
      <c r="AA45" s="24"/>
      <c r="AB45" s="27"/>
      <c r="AC45" s="24"/>
      <c r="AD45" s="24"/>
      <c r="AE45" s="405">
        <f t="shared" si="33"/>
        <v>0</v>
      </c>
      <c r="AF45" s="46">
        <f t="shared" si="34"/>
        <v>0</v>
      </c>
      <c r="AG45" s="24">
        <v>5</v>
      </c>
      <c r="AH45" s="24">
        <v>0</v>
      </c>
      <c r="AI45" s="24">
        <v>5</v>
      </c>
      <c r="AJ45" s="24">
        <v>0</v>
      </c>
      <c r="AK45" s="24">
        <v>0</v>
      </c>
      <c r="AL45" s="24">
        <v>0</v>
      </c>
      <c r="AM45" s="24">
        <v>1</v>
      </c>
      <c r="AN45" s="24">
        <v>0</v>
      </c>
      <c r="AO45" s="28">
        <v>1</v>
      </c>
      <c r="AP45" s="29" t="s">
        <v>151</v>
      </c>
      <c r="AQ45" s="30"/>
      <c r="AR45" s="30"/>
      <c r="AS45" s="30" t="s">
        <v>151</v>
      </c>
      <c r="AT45" s="31" t="s">
        <v>106</v>
      </c>
      <c r="AU45" s="10">
        <v>32</v>
      </c>
      <c r="AV45" s="10">
        <v>0</v>
      </c>
      <c r="AW45" s="10">
        <v>0</v>
      </c>
      <c r="AX45" s="23">
        <f t="shared" si="9"/>
        <v>32</v>
      </c>
      <c r="AY45" s="10">
        <v>32</v>
      </c>
      <c r="AZ45" s="10">
        <v>0</v>
      </c>
      <c r="BA45" s="10">
        <v>0</v>
      </c>
      <c r="BB45" s="23">
        <f t="shared" si="10"/>
        <v>32</v>
      </c>
      <c r="BC45" s="10">
        <v>32</v>
      </c>
      <c r="BD45" s="10">
        <v>0</v>
      </c>
      <c r="BE45" s="10">
        <v>0</v>
      </c>
      <c r="BF45" s="32">
        <f t="shared" si="35"/>
        <v>32</v>
      </c>
      <c r="BG45" s="23">
        <v>26</v>
      </c>
      <c r="BH45" s="23">
        <v>0</v>
      </c>
      <c r="BI45" s="32">
        <f t="shared" si="32"/>
        <v>26</v>
      </c>
      <c r="BJ45" s="10">
        <v>1</v>
      </c>
      <c r="BK45" s="10">
        <v>1</v>
      </c>
      <c r="BL45" s="10">
        <v>0</v>
      </c>
    </row>
    <row r="46" spans="1:64" ht="12.75" customHeight="1" x14ac:dyDescent="0.25">
      <c r="A46" s="3" t="s">
        <v>40</v>
      </c>
      <c r="B46" s="77">
        <v>0</v>
      </c>
      <c r="C46" s="77">
        <v>0</v>
      </c>
      <c r="D46" s="25">
        <f t="shared" si="15"/>
        <v>0</v>
      </c>
      <c r="E46" s="24">
        <v>1</v>
      </c>
      <c r="F46" s="24">
        <v>1</v>
      </c>
      <c r="G46" s="25">
        <f t="shared" si="16"/>
        <v>2</v>
      </c>
      <c r="H46" s="24">
        <v>0</v>
      </c>
      <c r="I46" s="24">
        <v>0</v>
      </c>
      <c r="J46" s="25">
        <f t="shared" si="2"/>
        <v>0</v>
      </c>
      <c r="K46" s="24">
        <v>5</v>
      </c>
      <c r="L46" s="24">
        <v>0</v>
      </c>
      <c r="M46" s="25">
        <f t="shared" si="3"/>
        <v>5</v>
      </c>
      <c r="N46" s="24">
        <v>2</v>
      </c>
      <c r="O46" s="24">
        <v>0</v>
      </c>
      <c r="P46" s="25">
        <f t="shared" si="4"/>
        <v>2</v>
      </c>
      <c r="Q46" s="24">
        <v>0</v>
      </c>
      <c r="R46" s="24">
        <v>0</v>
      </c>
      <c r="S46" s="25">
        <f t="shared" si="5"/>
        <v>0</v>
      </c>
      <c r="T46" s="24">
        <f t="shared" si="6"/>
        <v>8</v>
      </c>
      <c r="U46" s="24">
        <f t="shared" si="7"/>
        <v>1</v>
      </c>
      <c r="V46" s="25">
        <f t="shared" si="8"/>
        <v>9</v>
      </c>
      <c r="W46" s="24"/>
      <c r="X46" s="24"/>
      <c r="Y46" s="24"/>
      <c r="Z46" s="24"/>
      <c r="AA46" s="24"/>
      <c r="AB46" s="27"/>
      <c r="AC46" s="24"/>
      <c r="AD46" s="24"/>
      <c r="AE46" s="405">
        <f t="shared" si="33"/>
        <v>0</v>
      </c>
      <c r="AF46" s="46">
        <f t="shared" si="34"/>
        <v>0</v>
      </c>
      <c r="AG46" s="24">
        <v>5</v>
      </c>
      <c r="AH46" s="24">
        <v>1</v>
      </c>
      <c r="AI46" s="24">
        <v>5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8">
        <v>0</v>
      </c>
      <c r="AP46" s="29" t="s">
        <v>151</v>
      </c>
      <c r="AQ46" s="30"/>
      <c r="AR46" s="30"/>
      <c r="AS46" s="30" t="s">
        <v>151</v>
      </c>
      <c r="AT46" s="31" t="s">
        <v>106</v>
      </c>
      <c r="AU46" s="10">
        <v>17</v>
      </c>
      <c r="AV46" s="10">
        <v>0</v>
      </c>
      <c r="AW46" s="10">
        <v>0</v>
      </c>
      <c r="AX46" s="23">
        <f t="shared" si="9"/>
        <v>17</v>
      </c>
      <c r="AY46" s="10">
        <v>13</v>
      </c>
      <c r="AZ46" s="10">
        <v>1</v>
      </c>
      <c r="BA46" s="10">
        <v>3</v>
      </c>
      <c r="BB46" s="23">
        <f t="shared" si="10"/>
        <v>17</v>
      </c>
      <c r="BC46" s="10">
        <v>13</v>
      </c>
      <c r="BD46" s="10">
        <v>1</v>
      </c>
      <c r="BE46" s="10">
        <v>3</v>
      </c>
      <c r="BF46" s="32">
        <f t="shared" si="35"/>
        <v>17</v>
      </c>
      <c r="BG46" s="23">
        <v>13</v>
      </c>
      <c r="BH46" s="23">
        <v>0</v>
      </c>
      <c r="BI46" s="32">
        <f t="shared" si="32"/>
        <v>13</v>
      </c>
      <c r="BJ46" s="10">
        <v>1</v>
      </c>
      <c r="BK46" s="10">
        <v>1</v>
      </c>
      <c r="BL46" s="10">
        <v>1</v>
      </c>
    </row>
    <row r="47" spans="1:64" ht="12.75" customHeight="1" x14ac:dyDescent="0.25">
      <c r="A47" s="3" t="s">
        <v>41</v>
      </c>
      <c r="B47" s="77">
        <v>7</v>
      </c>
      <c r="C47" s="77">
        <v>3</v>
      </c>
      <c r="D47" s="25">
        <f t="shared" si="15"/>
        <v>10</v>
      </c>
      <c r="E47" s="24">
        <v>2</v>
      </c>
      <c r="F47" s="24">
        <v>0</v>
      </c>
      <c r="G47" s="25">
        <f t="shared" si="16"/>
        <v>2</v>
      </c>
      <c r="H47" s="24">
        <v>0</v>
      </c>
      <c r="I47" s="24">
        <v>0</v>
      </c>
      <c r="J47" s="25">
        <f t="shared" si="2"/>
        <v>0</v>
      </c>
      <c r="K47" s="24">
        <v>3</v>
      </c>
      <c r="L47" s="24">
        <v>2</v>
      </c>
      <c r="M47" s="25">
        <f t="shared" si="3"/>
        <v>5</v>
      </c>
      <c r="N47" s="24">
        <v>1</v>
      </c>
      <c r="O47" s="24">
        <v>0</v>
      </c>
      <c r="P47" s="25">
        <f t="shared" si="4"/>
        <v>1</v>
      </c>
      <c r="Q47" s="24">
        <v>0</v>
      </c>
      <c r="R47" s="24">
        <v>0</v>
      </c>
      <c r="S47" s="25">
        <f t="shared" si="5"/>
        <v>0</v>
      </c>
      <c r="T47" s="24">
        <f t="shared" si="6"/>
        <v>6</v>
      </c>
      <c r="U47" s="24">
        <f t="shared" si="7"/>
        <v>2</v>
      </c>
      <c r="V47" s="25">
        <f t="shared" si="8"/>
        <v>8</v>
      </c>
      <c r="W47" s="24"/>
      <c r="X47" s="24"/>
      <c r="Y47" s="24"/>
      <c r="Z47" s="24"/>
      <c r="AA47" s="24"/>
      <c r="AB47" s="27"/>
      <c r="AC47" s="24"/>
      <c r="AD47" s="24"/>
      <c r="AE47" s="405">
        <f t="shared" si="33"/>
        <v>0</v>
      </c>
      <c r="AF47" s="46">
        <f t="shared" si="34"/>
        <v>0</v>
      </c>
      <c r="AG47" s="24">
        <v>5</v>
      </c>
      <c r="AH47" s="24">
        <v>0</v>
      </c>
      <c r="AI47" s="24">
        <v>5</v>
      </c>
      <c r="AJ47" s="24">
        <v>0</v>
      </c>
      <c r="AK47" s="24">
        <v>0</v>
      </c>
      <c r="AL47" s="24">
        <v>0</v>
      </c>
      <c r="AM47" s="24">
        <v>1</v>
      </c>
      <c r="AN47" s="24">
        <v>1</v>
      </c>
      <c r="AO47" s="28">
        <v>1</v>
      </c>
      <c r="AP47" s="29" t="s">
        <v>151</v>
      </c>
      <c r="AQ47" s="30"/>
      <c r="AR47" s="30"/>
      <c r="AS47" s="30" t="s">
        <v>151</v>
      </c>
      <c r="AT47" s="31" t="s">
        <v>106</v>
      </c>
      <c r="AU47" s="10">
        <v>19</v>
      </c>
      <c r="AV47" s="10">
        <v>0</v>
      </c>
      <c r="AW47" s="10">
        <v>11</v>
      </c>
      <c r="AX47" s="23">
        <f t="shared" si="9"/>
        <v>30</v>
      </c>
      <c r="AY47" s="10">
        <v>15</v>
      </c>
      <c r="AZ47" s="10">
        <v>0</v>
      </c>
      <c r="BA47" s="10">
        <v>4</v>
      </c>
      <c r="BB47" s="23">
        <f t="shared" si="10"/>
        <v>19</v>
      </c>
      <c r="BC47" s="10">
        <v>15</v>
      </c>
      <c r="BD47" s="10">
        <v>0</v>
      </c>
      <c r="BE47" s="10">
        <v>4</v>
      </c>
      <c r="BF47" s="32">
        <f t="shared" si="35"/>
        <v>19</v>
      </c>
      <c r="BG47" s="23">
        <v>15</v>
      </c>
      <c r="BH47" s="23">
        <v>0</v>
      </c>
      <c r="BI47" s="32">
        <f t="shared" si="32"/>
        <v>15</v>
      </c>
      <c r="BJ47" s="10">
        <v>2</v>
      </c>
      <c r="BK47" s="10">
        <v>2</v>
      </c>
      <c r="BL47" s="10">
        <v>0</v>
      </c>
    </row>
    <row r="48" spans="1:64" ht="12.75" customHeight="1" x14ac:dyDescent="0.25">
      <c r="A48" s="3" t="s">
        <v>42</v>
      </c>
      <c r="B48" s="77">
        <v>0</v>
      </c>
      <c r="C48" s="77">
        <v>0</v>
      </c>
      <c r="D48" s="25">
        <f t="shared" si="15"/>
        <v>0</v>
      </c>
      <c r="E48" s="24">
        <v>2</v>
      </c>
      <c r="F48" s="24">
        <v>0</v>
      </c>
      <c r="G48" s="25">
        <f t="shared" si="16"/>
        <v>2</v>
      </c>
      <c r="H48" s="24">
        <v>0</v>
      </c>
      <c r="I48" s="24">
        <v>0</v>
      </c>
      <c r="J48" s="25">
        <f t="shared" si="2"/>
        <v>0</v>
      </c>
      <c r="K48" s="24">
        <v>3</v>
      </c>
      <c r="L48" s="24">
        <v>2</v>
      </c>
      <c r="M48" s="25">
        <f t="shared" si="3"/>
        <v>5</v>
      </c>
      <c r="N48" s="24">
        <v>2</v>
      </c>
      <c r="O48" s="24">
        <v>0</v>
      </c>
      <c r="P48" s="25">
        <f t="shared" si="4"/>
        <v>2</v>
      </c>
      <c r="Q48" s="24">
        <v>1</v>
      </c>
      <c r="R48" s="24">
        <v>0</v>
      </c>
      <c r="S48" s="25">
        <f t="shared" si="5"/>
        <v>1</v>
      </c>
      <c r="T48" s="24">
        <f t="shared" si="6"/>
        <v>8</v>
      </c>
      <c r="U48" s="24">
        <f t="shared" si="7"/>
        <v>2</v>
      </c>
      <c r="V48" s="25">
        <f t="shared" si="8"/>
        <v>10</v>
      </c>
      <c r="W48" s="24"/>
      <c r="X48" s="24"/>
      <c r="Y48" s="24"/>
      <c r="Z48" s="24"/>
      <c r="AA48" s="24"/>
      <c r="AB48" s="27"/>
      <c r="AC48" s="24"/>
      <c r="AD48" s="24"/>
      <c r="AE48" s="405">
        <f t="shared" si="33"/>
        <v>0</v>
      </c>
      <c r="AF48" s="46">
        <f t="shared" si="34"/>
        <v>0</v>
      </c>
      <c r="AG48" s="24">
        <v>5</v>
      </c>
      <c r="AH48" s="24">
        <v>0</v>
      </c>
      <c r="AI48" s="24">
        <v>5</v>
      </c>
      <c r="AJ48" s="24">
        <v>0</v>
      </c>
      <c r="AK48" s="24">
        <v>0</v>
      </c>
      <c r="AL48" s="24">
        <v>0</v>
      </c>
      <c r="AM48" s="24">
        <v>1</v>
      </c>
      <c r="AN48" s="24">
        <v>0</v>
      </c>
      <c r="AO48" s="28">
        <v>1</v>
      </c>
      <c r="AP48" s="29" t="s">
        <v>151</v>
      </c>
      <c r="AQ48" s="30"/>
      <c r="AR48" s="30"/>
      <c r="AS48" s="30" t="s">
        <v>151</v>
      </c>
      <c r="AT48" s="31" t="s">
        <v>106</v>
      </c>
      <c r="AU48" s="10">
        <v>16</v>
      </c>
      <c r="AV48" s="10">
        <v>6</v>
      </c>
      <c r="AW48" s="10">
        <v>0</v>
      </c>
      <c r="AX48" s="23">
        <f t="shared" si="9"/>
        <v>22</v>
      </c>
      <c r="AY48" s="10">
        <v>10</v>
      </c>
      <c r="AZ48" s="10">
        <v>2</v>
      </c>
      <c r="BA48" s="10">
        <v>4</v>
      </c>
      <c r="BB48" s="23">
        <f t="shared" si="10"/>
        <v>16</v>
      </c>
      <c r="BC48" s="10">
        <v>10</v>
      </c>
      <c r="BD48" s="10">
        <v>2</v>
      </c>
      <c r="BE48" s="10">
        <v>4</v>
      </c>
      <c r="BF48" s="32">
        <f t="shared" si="35"/>
        <v>16</v>
      </c>
      <c r="BG48" s="23">
        <v>10</v>
      </c>
      <c r="BH48" s="23">
        <v>0</v>
      </c>
      <c r="BI48" s="32">
        <f t="shared" si="32"/>
        <v>10</v>
      </c>
      <c r="BJ48" s="2">
        <v>1</v>
      </c>
      <c r="BK48" s="10">
        <v>1</v>
      </c>
      <c r="BL48" s="10">
        <v>1</v>
      </c>
    </row>
    <row r="49" spans="1:64" ht="12.75" customHeight="1" x14ac:dyDescent="0.25">
      <c r="A49" s="3" t="s">
        <v>43</v>
      </c>
      <c r="B49" s="77">
        <v>0</v>
      </c>
      <c r="C49" s="77">
        <v>0</v>
      </c>
      <c r="D49" s="25">
        <f t="shared" si="15"/>
        <v>0</v>
      </c>
      <c r="E49" s="24">
        <v>2</v>
      </c>
      <c r="F49" s="24">
        <v>0</v>
      </c>
      <c r="G49" s="25">
        <f t="shared" si="16"/>
        <v>2</v>
      </c>
      <c r="H49" s="24">
        <v>0</v>
      </c>
      <c r="I49" s="24">
        <v>0</v>
      </c>
      <c r="J49" s="25">
        <f t="shared" si="2"/>
        <v>0</v>
      </c>
      <c r="K49" s="24">
        <v>4</v>
      </c>
      <c r="L49" s="24">
        <v>1</v>
      </c>
      <c r="M49" s="25">
        <f t="shared" si="3"/>
        <v>5</v>
      </c>
      <c r="N49" s="24">
        <v>0</v>
      </c>
      <c r="O49" s="24">
        <v>0</v>
      </c>
      <c r="P49" s="25">
        <f t="shared" si="4"/>
        <v>0</v>
      </c>
      <c r="Q49" s="24">
        <v>0</v>
      </c>
      <c r="R49" s="24">
        <v>0</v>
      </c>
      <c r="S49" s="25">
        <f t="shared" si="5"/>
        <v>0</v>
      </c>
      <c r="T49" s="24">
        <f t="shared" si="6"/>
        <v>6</v>
      </c>
      <c r="U49" s="24">
        <f t="shared" si="7"/>
        <v>1</v>
      </c>
      <c r="V49" s="25">
        <f t="shared" si="8"/>
        <v>7</v>
      </c>
      <c r="W49" s="24"/>
      <c r="X49" s="24"/>
      <c r="Y49" s="24"/>
      <c r="Z49" s="24"/>
      <c r="AA49" s="24"/>
      <c r="AB49" s="27"/>
      <c r="AC49" s="24"/>
      <c r="AD49" s="24"/>
      <c r="AE49" s="405">
        <f t="shared" si="33"/>
        <v>0</v>
      </c>
      <c r="AF49" s="46">
        <f t="shared" si="34"/>
        <v>0</v>
      </c>
      <c r="AG49" s="24">
        <v>4</v>
      </c>
      <c r="AH49" s="24">
        <v>0</v>
      </c>
      <c r="AI49" s="24">
        <v>4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8">
        <v>0</v>
      </c>
      <c r="AP49" s="29"/>
      <c r="AQ49" s="30" t="s">
        <v>151</v>
      </c>
      <c r="AR49" s="30"/>
      <c r="AS49" s="30" t="s">
        <v>151</v>
      </c>
      <c r="AT49" s="31" t="s">
        <v>106</v>
      </c>
      <c r="AU49" s="10">
        <v>22</v>
      </c>
      <c r="AV49" s="10">
        <v>0</v>
      </c>
      <c r="AW49" s="10">
        <v>0</v>
      </c>
      <c r="AX49" s="23">
        <f t="shared" si="9"/>
        <v>22</v>
      </c>
      <c r="AY49" s="10">
        <v>21</v>
      </c>
      <c r="AZ49" s="10">
        <v>0</v>
      </c>
      <c r="BA49" s="10">
        <v>1</v>
      </c>
      <c r="BB49" s="23">
        <f t="shared" si="10"/>
        <v>22</v>
      </c>
      <c r="BC49" s="10">
        <v>21</v>
      </c>
      <c r="BD49" s="10">
        <v>0</v>
      </c>
      <c r="BE49" s="10">
        <v>1</v>
      </c>
      <c r="BF49" s="32">
        <f t="shared" si="35"/>
        <v>22</v>
      </c>
      <c r="BG49" s="23">
        <v>21</v>
      </c>
      <c r="BH49" s="23">
        <v>0</v>
      </c>
      <c r="BI49" s="32">
        <f t="shared" si="32"/>
        <v>21</v>
      </c>
      <c r="BJ49" s="10">
        <v>2</v>
      </c>
      <c r="BK49" s="10">
        <v>3</v>
      </c>
      <c r="BL49" s="10">
        <v>0</v>
      </c>
    </row>
    <row r="50" spans="1:64" ht="12.75" customHeight="1" x14ac:dyDescent="0.25">
      <c r="A50" s="3" t="s">
        <v>44</v>
      </c>
      <c r="B50" s="77">
        <v>0</v>
      </c>
      <c r="C50" s="77">
        <v>0</v>
      </c>
      <c r="D50" s="25">
        <f t="shared" si="15"/>
        <v>0</v>
      </c>
      <c r="E50" s="24">
        <v>1</v>
      </c>
      <c r="F50" s="24">
        <v>0</v>
      </c>
      <c r="G50" s="25">
        <f t="shared" si="16"/>
        <v>1</v>
      </c>
      <c r="H50" s="24">
        <v>0</v>
      </c>
      <c r="I50" s="24">
        <v>0</v>
      </c>
      <c r="J50" s="25">
        <f t="shared" si="2"/>
        <v>0</v>
      </c>
      <c r="K50" s="24">
        <v>2</v>
      </c>
      <c r="L50" s="24">
        <v>3</v>
      </c>
      <c r="M50" s="25">
        <f t="shared" si="3"/>
        <v>5</v>
      </c>
      <c r="N50" s="24">
        <v>0</v>
      </c>
      <c r="O50" s="24">
        <v>0</v>
      </c>
      <c r="P50" s="25">
        <f t="shared" si="4"/>
        <v>0</v>
      </c>
      <c r="Q50" s="24">
        <v>0</v>
      </c>
      <c r="R50" s="24">
        <v>0</v>
      </c>
      <c r="S50" s="25">
        <f t="shared" si="5"/>
        <v>0</v>
      </c>
      <c r="T50" s="24">
        <f t="shared" si="6"/>
        <v>3</v>
      </c>
      <c r="U50" s="24">
        <f t="shared" si="7"/>
        <v>3</v>
      </c>
      <c r="V50" s="25">
        <f t="shared" si="8"/>
        <v>6</v>
      </c>
      <c r="W50" s="24"/>
      <c r="X50" s="24"/>
      <c r="Y50" s="24"/>
      <c r="Z50" s="24"/>
      <c r="AA50" s="24"/>
      <c r="AB50" s="27"/>
      <c r="AC50" s="24"/>
      <c r="AD50" s="24"/>
      <c r="AE50" s="405">
        <f t="shared" si="33"/>
        <v>0</v>
      </c>
      <c r="AF50" s="46">
        <f t="shared" si="34"/>
        <v>0</v>
      </c>
      <c r="AG50" s="24">
        <v>4</v>
      </c>
      <c r="AH50" s="24">
        <v>4</v>
      </c>
      <c r="AI50" s="24">
        <v>4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8">
        <v>0</v>
      </c>
      <c r="AP50" s="29" t="s">
        <v>151</v>
      </c>
      <c r="AQ50" s="30"/>
      <c r="AR50" s="30"/>
      <c r="AS50" s="30" t="s">
        <v>151</v>
      </c>
      <c r="AT50" s="31" t="s">
        <v>106</v>
      </c>
      <c r="AU50" s="10">
        <v>20</v>
      </c>
      <c r="AV50" s="10">
        <v>16</v>
      </c>
      <c r="AW50" s="10">
        <v>0</v>
      </c>
      <c r="AX50" s="23">
        <f t="shared" si="9"/>
        <v>36</v>
      </c>
      <c r="AY50" s="10">
        <v>17</v>
      </c>
      <c r="AZ50" s="10">
        <v>1</v>
      </c>
      <c r="BA50" s="10">
        <v>2</v>
      </c>
      <c r="BB50" s="23">
        <f t="shared" si="10"/>
        <v>20</v>
      </c>
      <c r="BC50" s="10">
        <v>17</v>
      </c>
      <c r="BD50" s="10">
        <v>1</v>
      </c>
      <c r="BE50" s="10">
        <v>2</v>
      </c>
      <c r="BF50" s="32">
        <f t="shared" si="35"/>
        <v>20</v>
      </c>
      <c r="BG50" s="23">
        <v>10</v>
      </c>
      <c r="BH50" s="23">
        <v>7</v>
      </c>
      <c r="BI50" s="32">
        <f t="shared" si="32"/>
        <v>17</v>
      </c>
      <c r="BJ50" s="10">
        <v>1</v>
      </c>
      <c r="BK50" s="10">
        <v>1</v>
      </c>
      <c r="BL50" s="10">
        <v>0</v>
      </c>
    </row>
    <row r="51" spans="1:64" s="103" customFormat="1" ht="12.75" customHeight="1" x14ac:dyDescent="0.25">
      <c r="A51" s="101" t="s">
        <v>45</v>
      </c>
      <c r="B51" s="106">
        <v>0</v>
      </c>
      <c r="C51" s="106">
        <v>0</v>
      </c>
      <c r="D51" s="107">
        <f t="shared" si="15"/>
        <v>0</v>
      </c>
      <c r="E51" s="108">
        <v>2</v>
      </c>
      <c r="F51" s="108">
        <v>0</v>
      </c>
      <c r="G51" s="107">
        <f t="shared" si="16"/>
        <v>2</v>
      </c>
      <c r="H51" s="108">
        <v>0</v>
      </c>
      <c r="I51" s="108">
        <v>0</v>
      </c>
      <c r="J51" s="107">
        <v>0</v>
      </c>
      <c r="K51" s="108">
        <v>5</v>
      </c>
      <c r="L51" s="108">
        <v>0</v>
      </c>
      <c r="M51" s="107">
        <f t="shared" si="3"/>
        <v>5</v>
      </c>
      <c r="N51" s="108">
        <v>1</v>
      </c>
      <c r="O51" s="108">
        <v>1</v>
      </c>
      <c r="P51" s="107">
        <f t="shared" si="4"/>
        <v>2</v>
      </c>
      <c r="Q51" s="108">
        <v>0</v>
      </c>
      <c r="R51" s="108">
        <v>0</v>
      </c>
      <c r="S51" s="107">
        <f t="shared" si="5"/>
        <v>0</v>
      </c>
      <c r="T51" s="108">
        <f t="shared" si="6"/>
        <v>8</v>
      </c>
      <c r="U51" s="108">
        <f t="shared" si="7"/>
        <v>1</v>
      </c>
      <c r="V51" s="107">
        <f t="shared" si="8"/>
        <v>9</v>
      </c>
      <c r="W51" s="108"/>
      <c r="X51" s="108"/>
      <c r="Y51" s="108"/>
      <c r="Z51" s="108"/>
      <c r="AA51" s="108"/>
      <c r="AB51" s="109"/>
      <c r="AC51" s="108"/>
      <c r="AD51" s="108"/>
      <c r="AE51" s="108">
        <f t="shared" si="33"/>
        <v>0</v>
      </c>
      <c r="AF51" s="108">
        <f t="shared" si="34"/>
        <v>0</v>
      </c>
      <c r="AG51" s="109">
        <v>5</v>
      </c>
      <c r="AH51" s="108">
        <v>0</v>
      </c>
      <c r="AI51" s="108">
        <v>5</v>
      </c>
      <c r="AJ51" s="108">
        <v>0</v>
      </c>
      <c r="AK51" s="108">
        <v>0</v>
      </c>
      <c r="AL51" s="108">
        <v>0</v>
      </c>
      <c r="AM51" s="108">
        <v>0</v>
      </c>
      <c r="AN51" s="108">
        <v>0</v>
      </c>
      <c r="AO51" s="110">
        <v>0</v>
      </c>
      <c r="AP51" s="111" t="s">
        <v>151</v>
      </c>
      <c r="AQ51" s="112"/>
      <c r="AR51" s="112"/>
      <c r="AS51" s="112" t="s">
        <v>151</v>
      </c>
      <c r="AT51" s="113" t="s">
        <v>106</v>
      </c>
      <c r="AU51" s="104">
        <v>22</v>
      </c>
      <c r="AV51" s="104">
        <v>2</v>
      </c>
      <c r="AW51" s="104">
        <v>0</v>
      </c>
      <c r="AX51" s="114">
        <f t="shared" si="9"/>
        <v>24</v>
      </c>
      <c r="AY51" s="104">
        <v>20</v>
      </c>
      <c r="AZ51" s="104">
        <v>0</v>
      </c>
      <c r="BA51" s="104">
        <v>2</v>
      </c>
      <c r="BB51" s="114">
        <f t="shared" si="10"/>
        <v>22</v>
      </c>
      <c r="BC51" s="104">
        <v>20</v>
      </c>
      <c r="BD51" s="104">
        <v>0</v>
      </c>
      <c r="BE51" s="104">
        <v>0</v>
      </c>
      <c r="BF51" s="114">
        <f t="shared" si="35"/>
        <v>20</v>
      </c>
      <c r="BG51" s="114">
        <v>20</v>
      </c>
      <c r="BH51" s="114">
        <v>0</v>
      </c>
      <c r="BI51" s="105">
        <f t="shared" si="32"/>
        <v>20</v>
      </c>
      <c r="BJ51" s="104">
        <v>1</v>
      </c>
      <c r="BK51" s="104">
        <v>1</v>
      </c>
      <c r="BL51" s="104">
        <v>1</v>
      </c>
    </row>
    <row r="52" spans="1:64" s="403" customFormat="1" ht="12.75" customHeight="1" x14ac:dyDescent="0.25">
      <c r="A52" s="391" t="s">
        <v>46</v>
      </c>
      <c r="B52" s="392">
        <v>0</v>
      </c>
      <c r="C52" s="392">
        <v>0</v>
      </c>
      <c r="D52" s="393">
        <f t="shared" si="15"/>
        <v>0</v>
      </c>
      <c r="E52" s="394">
        <v>1</v>
      </c>
      <c r="F52" s="394">
        <v>1</v>
      </c>
      <c r="G52" s="393">
        <f t="shared" si="16"/>
        <v>2</v>
      </c>
      <c r="H52" s="394">
        <v>0</v>
      </c>
      <c r="I52" s="394">
        <v>0</v>
      </c>
      <c r="J52" s="393">
        <f t="shared" si="2"/>
        <v>0</v>
      </c>
      <c r="K52" s="394">
        <v>3</v>
      </c>
      <c r="L52" s="394">
        <v>2</v>
      </c>
      <c r="M52" s="393">
        <f t="shared" si="3"/>
        <v>5</v>
      </c>
      <c r="N52" s="394">
        <v>2</v>
      </c>
      <c r="O52" s="394">
        <v>0</v>
      </c>
      <c r="P52" s="393">
        <f t="shared" si="4"/>
        <v>2</v>
      </c>
      <c r="Q52" s="394">
        <v>0</v>
      </c>
      <c r="R52" s="394">
        <v>0</v>
      </c>
      <c r="S52" s="393">
        <f t="shared" si="5"/>
        <v>0</v>
      </c>
      <c r="T52" s="394">
        <f t="shared" si="6"/>
        <v>6</v>
      </c>
      <c r="U52" s="394">
        <f t="shared" si="7"/>
        <v>3</v>
      </c>
      <c r="V52" s="393">
        <f t="shared" si="8"/>
        <v>9</v>
      </c>
      <c r="W52" s="394"/>
      <c r="X52" s="394"/>
      <c r="Y52" s="394"/>
      <c r="Z52" s="394"/>
      <c r="AA52" s="394"/>
      <c r="AB52" s="395"/>
      <c r="AC52" s="394"/>
      <c r="AD52" s="394"/>
      <c r="AE52" s="394">
        <f t="shared" si="33"/>
        <v>0</v>
      </c>
      <c r="AF52" s="394">
        <f t="shared" si="34"/>
        <v>0</v>
      </c>
      <c r="AG52" s="395">
        <v>5</v>
      </c>
      <c r="AH52" s="394">
        <v>2</v>
      </c>
      <c r="AI52" s="394">
        <v>5</v>
      </c>
      <c r="AJ52" s="394">
        <v>0</v>
      </c>
      <c r="AK52" s="394">
        <v>0</v>
      </c>
      <c r="AL52" s="394">
        <v>0</v>
      </c>
      <c r="AM52" s="394">
        <v>0</v>
      </c>
      <c r="AN52" s="394">
        <v>0</v>
      </c>
      <c r="AO52" s="396">
        <v>0</v>
      </c>
      <c r="AP52" s="397" t="s">
        <v>151</v>
      </c>
      <c r="AQ52" s="398"/>
      <c r="AR52" s="398" t="s">
        <v>151</v>
      </c>
      <c r="AS52" s="398"/>
      <c r="AT52" s="399" t="s">
        <v>101</v>
      </c>
      <c r="AU52" s="400">
        <v>34</v>
      </c>
      <c r="AV52" s="400">
        <v>0</v>
      </c>
      <c r="AW52" s="400">
        <v>0</v>
      </c>
      <c r="AX52" s="401">
        <f t="shared" si="9"/>
        <v>34</v>
      </c>
      <c r="AY52" s="400">
        <v>27</v>
      </c>
      <c r="AZ52" s="400">
        <v>3</v>
      </c>
      <c r="BA52" s="400">
        <v>4</v>
      </c>
      <c r="BB52" s="401">
        <f t="shared" si="10"/>
        <v>34</v>
      </c>
      <c r="BC52" s="400">
        <v>25</v>
      </c>
      <c r="BD52" s="400">
        <v>0</v>
      </c>
      <c r="BE52" s="400">
        <v>0</v>
      </c>
      <c r="BF52" s="401">
        <f t="shared" si="35"/>
        <v>25</v>
      </c>
      <c r="BG52" s="401">
        <v>25</v>
      </c>
      <c r="BH52" s="401">
        <v>0</v>
      </c>
      <c r="BI52" s="402">
        <f t="shared" si="32"/>
        <v>25</v>
      </c>
      <c r="BJ52" s="400">
        <v>2</v>
      </c>
      <c r="BK52" s="400">
        <v>2</v>
      </c>
      <c r="BL52" s="400">
        <v>0</v>
      </c>
    </row>
    <row r="53" spans="1:64" ht="12.75" customHeight="1" x14ac:dyDescent="0.25">
      <c r="A53" s="3" t="s">
        <v>47</v>
      </c>
      <c r="B53" s="77">
        <v>0</v>
      </c>
      <c r="C53" s="77">
        <v>0</v>
      </c>
      <c r="D53" s="25">
        <f t="shared" si="15"/>
        <v>0</v>
      </c>
      <c r="E53" s="24">
        <v>0</v>
      </c>
      <c r="F53" s="24">
        <v>2</v>
      </c>
      <c r="G53" s="25">
        <f t="shared" si="16"/>
        <v>2</v>
      </c>
      <c r="H53" s="24">
        <v>0</v>
      </c>
      <c r="I53" s="24">
        <v>0</v>
      </c>
      <c r="J53" s="25">
        <f t="shared" si="2"/>
        <v>0</v>
      </c>
      <c r="K53" s="24">
        <v>4</v>
      </c>
      <c r="L53" s="24">
        <v>1</v>
      </c>
      <c r="M53" s="25">
        <f t="shared" si="3"/>
        <v>5</v>
      </c>
      <c r="N53" s="24">
        <v>2</v>
      </c>
      <c r="O53" s="24">
        <v>0</v>
      </c>
      <c r="P53" s="25">
        <f t="shared" si="4"/>
        <v>2</v>
      </c>
      <c r="Q53" s="24">
        <v>0</v>
      </c>
      <c r="R53" s="24">
        <v>0</v>
      </c>
      <c r="S53" s="25">
        <f t="shared" si="5"/>
        <v>0</v>
      </c>
      <c r="T53" s="24">
        <f t="shared" si="6"/>
        <v>6</v>
      </c>
      <c r="U53" s="24">
        <f t="shared" si="7"/>
        <v>3</v>
      </c>
      <c r="V53" s="25">
        <f t="shared" si="8"/>
        <v>9</v>
      </c>
      <c r="W53" s="24"/>
      <c r="X53" s="24"/>
      <c r="Y53" s="24"/>
      <c r="Z53" s="24"/>
      <c r="AA53" s="24"/>
      <c r="AB53" s="27"/>
      <c r="AC53" s="24"/>
      <c r="AD53" s="24"/>
      <c r="AE53" s="24">
        <f t="shared" si="33"/>
        <v>0</v>
      </c>
      <c r="AF53" s="24">
        <f t="shared" si="34"/>
        <v>0</v>
      </c>
      <c r="AG53" s="27">
        <v>4</v>
      </c>
      <c r="AH53" s="24">
        <v>4</v>
      </c>
      <c r="AI53" s="24">
        <v>4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8">
        <v>1</v>
      </c>
      <c r="AP53" s="29" t="s">
        <v>151</v>
      </c>
      <c r="AQ53" s="30"/>
      <c r="AR53" s="30" t="s">
        <v>151</v>
      </c>
      <c r="AS53" s="30"/>
      <c r="AT53" s="31" t="s">
        <v>106</v>
      </c>
      <c r="AU53" s="10">
        <v>24</v>
      </c>
      <c r="AV53" s="10">
        <v>0</v>
      </c>
      <c r="AW53" s="10"/>
      <c r="AX53" s="23">
        <f t="shared" si="9"/>
        <v>24</v>
      </c>
      <c r="AY53" s="10">
        <v>20</v>
      </c>
      <c r="AZ53" s="10">
        <v>2</v>
      </c>
      <c r="BA53" s="10">
        <v>2</v>
      </c>
      <c r="BB53" s="23">
        <f t="shared" si="10"/>
        <v>24</v>
      </c>
      <c r="BC53" s="10">
        <v>20</v>
      </c>
      <c r="BD53" s="10">
        <v>2</v>
      </c>
      <c r="BE53" s="10">
        <v>2</v>
      </c>
      <c r="BF53" s="23">
        <f t="shared" si="35"/>
        <v>24</v>
      </c>
      <c r="BG53" s="23">
        <v>20</v>
      </c>
      <c r="BH53" s="23">
        <v>0</v>
      </c>
      <c r="BI53" s="32">
        <f t="shared" si="32"/>
        <v>20</v>
      </c>
      <c r="BJ53" s="10">
        <v>1</v>
      </c>
      <c r="BK53" s="10">
        <v>1</v>
      </c>
      <c r="BL53" s="10">
        <v>0</v>
      </c>
    </row>
    <row r="54" spans="1:64" s="66" customFormat="1" ht="12.75" customHeight="1" x14ac:dyDescent="0.25">
      <c r="A54" s="62" t="s">
        <v>48</v>
      </c>
      <c r="B54" s="78">
        <v>0</v>
      </c>
      <c r="C54" s="78">
        <v>0</v>
      </c>
      <c r="D54" s="69">
        <f t="shared" si="15"/>
        <v>0</v>
      </c>
      <c r="E54" s="68">
        <v>2</v>
      </c>
      <c r="F54" s="68">
        <v>0</v>
      </c>
      <c r="G54" s="69">
        <f t="shared" si="16"/>
        <v>2</v>
      </c>
      <c r="H54" s="68">
        <v>0</v>
      </c>
      <c r="I54" s="68">
        <v>0</v>
      </c>
      <c r="J54" s="69">
        <f t="shared" si="2"/>
        <v>0</v>
      </c>
      <c r="K54" s="68">
        <v>4</v>
      </c>
      <c r="L54" s="68">
        <v>1</v>
      </c>
      <c r="M54" s="69">
        <f t="shared" si="3"/>
        <v>5</v>
      </c>
      <c r="N54" s="68">
        <v>2</v>
      </c>
      <c r="O54" s="68">
        <v>0</v>
      </c>
      <c r="P54" s="69">
        <f t="shared" si="4"/>
        <v>2</v>
      </c>
      <c r="Q54" s="68">
        <v>0</v>
      </c>
      <c r="R54" s="68">
        <v>0</v>
      </c>
      <c r="S54" s="69">
        <f t="shared" si="5"/>
        <v>0</v>
      </c>
      <c r="T54" s="24">
        <f t="shared" si="6"/>
        <v>8</v>
      </c>
      <c r="U54" s="24">
        <f t="shared" si="7"/>
        <v>1</v>
      </c>
      <c r="V54" s="69">
        <f t="shared" si="8"/>
        <v>9</v>
      </c>
      <c r="W54" s="68"/>
      <c r="X54" s="68"/>
      <c r="Y54" s="68"/>
      <c r="Z54" s="68"/>
      <c r="AA54" s="68"/>
      <c r="AB54" s="70"/>
      <c r="AC54" s="68"/>
      <c r="AD54" s="68"/>
      <c r="AE54" s="68">
        <f t="shared" si="33"/>
        <v>0</v>
      </c>
      <c r="AF54" s="68">
        <f t="shared" si="34"/>
        <v>0</v>
      </c>
      <c r="AG54" s="70">
        <v>4</v>
      </c>
      <c r="AH54" s="68">
        <v>0</v>
      </c>
      <c r="AI54" s="68">
        <v>4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71">
        <v>0</v>
      </c>
      <c r="AP54" s="72"/>
      <c r="AQ54" s="73" t="s">
        <v>150</v>
      </c>
      <c r="AR54" s="73" t="s">
        <v>150</v>
      </c>
      <c r="AS54" s="73"/>
      <c r="AT54" s="74" t="s">
        <v>102</v>
      </c>
      <c r="AU54" s="63">
        <v>25</v>
      </c>
      <c r="AV54" s="63">
        <v>9</v>
      </c>
      <c r="AW54" s="63">
        <v>0</v>
      </c>
      <c r="AX54" s="75">
        <f t="shared" si="9"/>
        <v>34</v>
      </c>
      <c r="AY54" s="63">
        <v>25</v>
      </c>
      <c r="AZ54" s="63">
        <v>0</v>
      </c>
      <c r="BA54" s="63">
        <v>0</v>
      </c>
      <c r="BB54" s="75">
        <f t="shared" si="10"/>
        <v>25</v>
      </c>
      <c r="BC54" s="63">
        <v>25</v>
      </c>
      <c r="BD54" s="63">
        <v>0</v>
      </c>
      <c r="BE54" s="63">
        <v>0</v>
      </c>
      <c r="BF54" s="75">
        <f t="shared" si="35"/>
        <v>25</v>
      </c>
      <c r="BG54" s="75">
        <v>25</v>
      </c>
      <c r="BH54" s="75">
        <v>0</v>
      </c>
      <c r="BI54" s="65">
        <f t="shared" si="32"/>
        <v>25</v>
      </c>
      <c r="BJ54" s="63">
        <v>1</v>
      </c>
      <c r="BK54" s="63">
        <v>1</v>
      </c>
      <c r="BL54" s="63">
        <v>0</v>
      </c>
    </row>
    <row r="55" spans="1:64" ht="12.75" customHeight="1" x14ac:dyDescent="0.25">
      <c r="A55" s="3" t="s">
        <v>49</v>
      </c>
      <c r="B55" s="77">
        <v>0</v>
      </c>
      <c r="C55" s="77">
        <v>0</v>
      </c>
      <c r="D55" s="25">
        <v>0</v>
      </c>
      <c r="E55" s="24">
        <v>0</v>
      </c>
      <c r="F55" s="24">
        <v>1</v>
      </c>
      <c r="G55" s="25">
        <f t="shared" si="16"/>
        <v>1</v>
      </c>
      <c r="H55" s="24">
        <v>0</v>
      </c>
      <c r="I55" s="24">
        <v>0</v>
      </c>
      <c r="J55" s="25">
        <f t="shared" si="2"/>
        <v>0</v>
      </c>
      <c r="K55" s="24">
        <v>6</v>
      </c>
      <c r="L55" s="24">
        <v>2</v>
      </c>
      <c r="M55" s="25">
        <f t="shared" si="3"/>
        <v>8</v>
      </c>
      <c r="N55" s="24">
        <v>6</v>
      </c>
      <c r="O55" s="24">
        <v>10</v>
      </c>
      <c r="P55" s="25">
        <f t="shared" si="4"/>
        <v>16</v>
      </c>
      <c r="Q55" s="24">
        <v>0</v>
      </c>
      <c r="R55" s="24">
        <v>0</v>
      </c>
      <c r="S55" s="25">
        <f t="shared" si="5"/>
        <v>0</v>
      </c>
      <c r="T55" s="24">
        <f t="shared" si="6"/>
        <v>12</v>
      </c>
      <c r="U55" s="24">
        <f t="shared" si="7"/>
        <v>13</v>
      </c>
      <c r="V55" s="25">
        <f t="shared" si="8"/>
        <v>25</v>
      </c>
      <c r="W55" s="24">
        <v>1</v>
      </c>
      <c r="X55" s="24">
        <v>0</v>
      </c>
      <c r="Y55" s="24">
        <v>2</v>
      </c>
      <c r="Z55" s="24">
        <v>0</v>
      </c>
      <c r="AA55" s="24">
        <v>5</v>
      </c>
      <c r="AB55" s="24">
        <v>0</v>
      </c>
      <c r="AC55" s="24">
        <v>0</v>
      </c>
      <c r="AD55" s="24">
        <v>0</v>
      </c>
      <c r="AE55" s="26">
        <f t="shared" si="13"/>
        <v>8</v>
      </c>
      <c r="AF55" s="26">
        <f t="shared" si="14"/>
        <v>0</v>
      </c>
      <c r="AG55" s="27">
        <v>5</v>
      </c>
      <c r="AH55" s="24">
        <v>1</v>
      </c>
      <c r="AI55" s="24">
        <v>5</v>
      </c>
      <c r="AJ55" s="24">
        <v>0</v>
      </c>
      <c r="AK55" s="24">
        <v>0</v>
      </c>
      <c r="AL55" s="24">
        <v>0</v>
      </c>
      <c r="AM55" s="24">
        <v>1</v>
      </c>
      <c r="AN55" s="24">
        <v>1</v>
      </c>
      <c r="AO55" s="28">
        <v>1</v>
      </c>
      <c r="AP55" s="29" t="s">
        <v>151</v>
      </c>
      <c r="AQ55" s="30"/>
      <c r="AR55" s="30" t="s">
        <v>151</v>
      </c>
      <c r="AS55" s="30"/>
      <c r="AT55" s="31" t="s">
        <v>105</v>
      </c>
      <c r="AU55" s="10">
        <v>34</v>
      </c>
      <c r="AV55" s="10">
        <v>0</v>
      </c>
      <c r="AW55" s="10">
        <v>0</v>
      </c>
      <c r="AX55" s="23">
        <f t="shared" si="9"/>
        <v>34</v>
      </c>
      <c r="AY55" s="10">
        <v>17</v>
      </c>
      <c r="AZ55" s="10">
        <v>2</v>
      </c>
      <c r="BA55" s="10">
        <v>15</v>
      </c>
      <c r="BB55" s="23">
        <f t="shared" si="10"/>
        <v>34</v>
      </c>
      <c r="BC55" s="10">
        <v>17</v>
      </c>
      <c r="BD55" s="10">
        <v>2</v>
      </c>
      <c r="BE55" s="10">
        <v>15</v>
      </c>
      <c r="BF55" s="23">
        <f t="shared" ref="BF55:BF59" si="36">BE55+BD55+BC55</f>
        <v>34</v>
      </c>
      <c r="BG55" s="23">
        <v>17</v>
      </c>
      <c r="BH55" s="23">
        <v>0</v>
      </c>
      <c r="BI55" s="32">
        <f t="shared" si="32"/>
        <v>17</v>
      </c>
      <c r="BJ55" s="10">
        <v>5</v>
      </c>
      <c r="BK55" s="10">
        <v>5</v>
      </c>
      <c r="BL55" s="10">
        <v>0</v>
      </c>
    </row>
    <row r="56" spans="1:64" s="163" customFormat="1" ht="12.75" customHeight="1" x14ac:dyDescent="0.25">
      <c r="A56" s="159" t="s">
        <v>50</v>
      </c>
      <c r="B56" s="244">
        <v>54</v>
      </c>
      <c r="C56" s="244">
        <v>48</v>
      </c>
      <c r="D56" s="245">
        <f t="shared" ref="D56:D60" si="37">B56+C56</f>
        <v>102</v>
      </c>
      <c r="E56" s="246">
        <v>0</v>
      </c>
      <c r="F56" s="246">
        <v>1</v>
      </c>
      <c r="G56" s="245">
        <f t="shared" si="16"/>
        <v>1</v>
      </c>
      <c r="H56" s="246">
        <v>0</v>
      </c>
      <c r="I56" s="246">
        <v>0</v>
      </c>
      <c r="J56" s="245">
        <f t="shared" si="2"/>
        <v>0</v>
      </c>
      <c r="K56" s="246">
        <v>20</v>
      </c>
      <c r="L56" s="246">
        <v>12</v>
      </c>
      <c r="M56" s="245">
        <f t="shared" si="3"/>
        <v>32</v>
      </c>
      <c r="N56" s="246">
        <v>3</v>
      </c>
      <c r="O56" s="246">
        <v>4</v>
      </c>
      <c r="P56" s="245">
        <f t="shared" si="4"/>
        <v>7</v>
      </c>
      <c r="Q56" s="246">
        <v>0</v>
      </c>
      <c r="R56" s="246">
        <v>0</v>
      </c>
      <c r="S56" s="245">
        <f t="shared" si="5"/>
        <v>0</v>
      </c>
      <c r="T56" s="246">
        <f t="shared" si="6"/>
        <v>23</v>
      </c>
      <c r="U56" s="246">
        <f t="shared" si="7"/>
        <v>17</v>
      </c>
      <c r="V56" s="245">
        <f t="shared" si="8"/>
        <v>40</v>
      </c>
      <c r="W56" s="246">
        <v>0</v>
      </c>
      <c r="X56" s="246">
        <v>0</v>
      </c>
      <c r="Y56" s="246">
        <v>2</v>
      </c>
      <c r="Z56" s="246">
        <v>0</v>
      </c>
      <c r="AA56" s="246">
        <v>30</v>
      </c>
      <c r="AB56" s="246">
        <v>0</v>
      </c>
      <c r="AC56" s="246">
        <v>0</v>
      </c>
      <c r="AD56" s="246">
        <v>0</v>
      </c>
      <c r="AE56" s="404">
        <f t="shared" si="13"/>
        <v>32</v>
      </c>
      <c r="AF56" s="404">
        <f t="shared" si="14"/>
        <v>0</v>
      </c>
      <c r="AG56" s="247">
        <v>28</v>
      </c>
      <c r="AH56" s="246">
        <v>4</v>
      </c>
      <c r="AI56" s="246">
        <v>28</v>
      </c>
      <c r="AJ56" s="246">
        <v>0</v>
      </c>
      <c r="AK56" s="246">
        <v>0</v>
      </c>
      <c r="AL56" s="246">
        <v>0</v>
      </c>
      <c r="AM56" s="246">
        <v>0</v>
      </c>
      <c r="AN56" s="246">
        <v>0</v>
      </c>
      <c r="AO56" s="248">
        <v>0</v>
      </c>
      <c r="AP56" s="250"/>
      <c r="AQ56" s="250" t="s">
        <v>151</v>
      </c>
      <c r="AR56" s="250"/>
      <c r="AS56" s="250" t="s">
        <v>151</v>
      </c>
      <c r="AT56" s="251" t="s">
        <v>106</v>
      </c>
      <c r="AU56" s="160">
        <v>10</v>
      </c>
      <c r="AV56" s="160">
        <v>2</v>
      </c>
      <c r="AW56" s="160">
        <v>0</v>
      </c>
      <c r="AX56" s="252">
        <f t="shared" si="9"/>
        <v>12</v>
      </c>
      <c r="AY56" s="160">
        <v>2</v>
      </c>
      <c r="AZ56" s="160">
        <v>0</v>
      </c>
      <c r="BA56" s="160">
        <v>8</v>
      </c>
      <c r="BB56" s="252">
        <f t="shared" si="10"/>
        <v>10</v>
      </c>
      <c r="BC56" s="160">
        <v>2</v>
      </c>
      <c r="BD56" s="160">
        <v>0</v>
      </c>
      <c r="BE56" s="160">
        <v>8</v>
      </c>
      <c r="BF56" s="252">
        <f t="shared" si="36"/>
        <v>10</v>
      </c>
      <c r="BG56" s="252">
        <v>2</v>
      </c>
      <c r="BH56" s="252">
        <v>0</v>
      </c>
      <c r="BI56" s="162">
        <f t="shared" si="32"/>
        <v>2</v>
      </c>
      <c r="BJ56" s="160">
        <v>0</v>
      </c>
      <c r="BK56" s="160">
        <v>0</v>
      </c>
      <c r="BL56" s="160">
        <v>2</v>
      </c>
    </row>
    <row r="57" spans="1:64" ht="12.75" customHeight="1" x14ac:dyDescent="0.25">
      <c r="A57" s="3" t="s">
        <v>51</v>
      </c>
      <c r="B57" s="77">
        <v>0</v>
      </c>
      <c r="C57" s="77">
        <v>0</v>
      </c>
      <c r="D57" s="25">
        <f t="shared" si="37"/>
        <v>0</v>
      </c>
      <c r="E57" s="24">
        <v>0</v>
      </c>
      <c r="F57" s="24">
        <v>1</v>
      </c>
      <c r="G57" s="25">
        <f t="shared" si="16"/>
        <v>1</v>
      </c>
      <c r="H57" s="24">
        <v>0</v>
      </c>
      <c r="I57" s="24">
        <v>0</v>
      </c>
      <c r="J57" s="25">
        <f t="shared" si="2"/>
        <v>0</v>
      </c>
      <c r="K57" s="24">
        <v>7</v>
      </c>
      <c r="L57" s="24">
        <v>6</v>
      </c>
      <c r="M57" s="25">
        <f t="shared" si="3"/>
        <v>13</v>
      </c>
      <c r="N57" s="24">
        <v>6</v>
      </c>
      <c r="O57" s="24">
        <v>9</v>
      </c>
      <c r="P57" s="25">
        <f t="shared" si="4"/>
        <v>15</v>
      </c>
      <c r="Q57" s="24">
        <v>0</v>
      </c>
      <c r="R57" s="24">
        <v>0</v>
      </c>
      <c r="S57" s="25">
        <f t="shared" si="5"/>
        <v>0</v>
      </c>
      <c r="T57" s="24">
        <f t="shared" si="6"/>
        <v>13</v>
      </c>
      <c r="U57" s="24">
        <f t="shared" si="7"/>
        <v>16</v>
      </c>
      <c r="V57" s="25">
        <f t="shared" si="8"/>
        <v>29</v>
      </c>
      <c r="W57" s="24">
        <v>1</v>
      </c>
      <c r="X57" s="24">
        <v>0</v>
      </c>
      <c r="Y57" s="24">
        <v>4</v>
      </c>
      <c r="Z57" s="24">
        <v>0</v>
      </c>
      <c r="AA57" s="24">
        <v>8</v>
      </c>
      <c r="AB57" s="24">
        <v>0</v>
      </c>
      <c r="AC57" s="24">
        <v>0</v>
      </c>
      <c r="AD57" s="24">
        <v>0</v>
      </c>
      <c r="AE57" s="26">
        <f t="shared" si="13"/>
        <v>13</v>
      </c>
      <c r="AF57" s="26">
        <f t="shared" si="14"/>
        <v>0</v>
      </c>
      <c r="AG57" s="27">
        <v>1</v>
      </c>
      <c r="AH57" s="24">
        <v>0</v>
      </c>
      <c r="AI57" s="24">
        <v>1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8">
        <v>0</v>
      </c>
      <c r="AP57" s="29" t="s">
        <v>151</v>
      </c>
      <c r="AQ57" s="30"/>
      <c r="AR57" s="30"/>
      <c r="AS57" s="30" t="s">
        <v>151</v>
      </c>
      <c r="AT57" s="31" t="s">
        <v>106</v>
      </c>
      <c r="AU57" s="10">
        <v>17</v>
      </c>
      <c r="AV57" s="10">
        <v>0</v>
      </c>
      <c r="AW57" s="10">
        <v>4</v>
      </c>
      <c r="AX57" s="23">
        <f t="shared" si="9"/>
        <v>21</v>
      </c>
      <c r="AY57" s="10">
        <v>7</v>
      </c>
      <c r="AZ57" s="10">
        <v>0</v>
      </c>
      <c r="BA57" s="10">
        <v>10</v>
      </c>
      <c r="BB57" s="23">
        <f t="shared" si="10"/>
        <v>17</v>
      </c>
      <c r="BC57" s="10">
        <v>7</v>
      </c>
      <c r="BD57" s="10">
        <v>0</v>
      </c>
      <c r="BE57" s="10">
        <v>10</v>
      </c>
      <c r="BF57" s="23">
        <f t="shared" si="36"/>
        <v>17</v>
      </c>
      <c r="BG57" s="23">
        <v>7</v>
      </c>
      <c r="BH57" s="23">
        <v>0</v>
      </c>
      <c r="BI57" s="32">
        <f t="shared" si="32"/>
        <v>7</v>
      </c>
      <c r="BJ57" s="10">
        <v>1</v>
      </c>
      <c r="BK57" s="10">
        <v>1</v>
      </c>
      <c r="BL57" s="10">
        <v>0</v>
      </c>
    </row>
    <row r="58" spans="1:64" ht="12.75" customHeight="1" x14ac:dyDescent="0.25">
      <c r="A58" s="3" t="s">
        <v>133</v>
      </c>
      <c r="B58" s="77">
        <v>0</v>
      </c>
      <c r="C58" s="77">
        <v>0</v>
      </c>
      <c r="D58" s="25">
        <f t="shared" si="37"/>
        <v>0</v>
      </c>
      <c r="E58" s="24">
        <v>0</v>
      </c>
      <c r="F58" s="24">
        <v>0</v>
      </c>
      <c r="G58" s="25">
        <f t="shared" si="16"/>
        <v>0</v>
      </c>
      <c r="H58" s="24">
        <v>0</v>
      </c>
      <c r="I58" s="24">
        <v>1</v>
      </c>
      <c r="J58" s="25">
        <f t="shared" si="2"/>
        <v>1</v>
      </c>
      <c r="K58" s="24">
        <v>6</v>
      </c>
      <c r="L58" s="24">
        <v>4</v>
      </c>
      <c r="M58" s="25">
        <f t="shared" si="3"/>
        <v>10</v>
      </c>
      <c r="N58" s="24">
        <v>0</v>
      </c>
      <c r="O58" s="24">
        <v>2</v>
      </c>
      <c r="P58" s="25">
        <f t="shared" si="4"/>
        <v>2</v>
      </c>
      <c r="Q58" s="24">
        <v>1</v>
      </c>
      <c r="R58" s="24">
        <v>0</v>
      </c>
      <c r="S58" s="25">
        <f t="shared" si="5"/>
        <v>1</v>
      </c>
      <c r="T58" s="24">
        <f t="shared" si="6"/>
        <v>7</v>
      </c>
      <c r="U58" s="24">
        <f t="shared" si="7"/>
        <v>7</v>
      </c>
      <c r="V58" s="25">
        <f t="shared" si="8"/>
        <v>14</v>
      </c>
      <c r="W58" s="24">
        <v>0</v>
      </c>
      <c r="X58" s="24">
        <v>0</v>
      </c>
      <c r="Y58" s="24">
        <v>2</v>
      </c>
      <c r="Z58" s="24">
        <v>0</v>
      </c>
      <c r="AA58" s="24">
        <v>9</v>
      </c>
      <c r="AB58" s="24">
        <v>0</v>
      </c>
      <c r="AC58" s="24">
        <v>0</v>
      </c>
      <c r="AD58" s="24">
        <v>0</v>
      </c>
      <c r="AE58" s="26">
        <f t="shared" si="13"/>
        <v>11</v>
      </c>
      <c r="AF58" s="26">
        <f t="shared" si="14"/>
        <v>0</v>
      </c>
      <c r="AG58" s="27">
        <v>3</v>
      </c>
      <c r="AH58" s="24">
        <v>0</v>
      </c>
      <c r="AI58" s="24">
        <v>3</v>
      </c>
      <c r="AJ58" s="24">
        <v>1</v>
      </c>
      <c r="AK58" s="24">
        <v>0</v>
      </c>
      <c r="AL58" s="24">
        <v>1</v>
      </c>
      <c r="AM58" s="24">
        <v>1</v>
      </c>
      <c r="AN58" s="24">
        <v>0</v>
      </c>
      <c r="AO58" s="28">
        <v>1</v>
      </c>
      <c r="AP58" s="29" t="s">
        <v>151</v>
      </c>
      <c r="AQ58" s="30"/>
      <c r="AR58" s="30"/>
      <c r="AS58" s="30" t="s">
        <v>151</v>
      </c>
      <c r="AT58" s="31" t="s">
        <v>106</v>
      </c>
      <c r="AU58" s="10">
        <v>30</v>
      </c>
      <c r="AV58" s="10">
        <v>0</v>
      </c>
      <c r="AW58" s="10">
        <v>0</v>
      </c>
      <c r="AX58" s="23">
        <f t="shared" si="9"/>
        <v>30</v>
      </c>
      <c r="AY58" s="10">
        <v>23</v>
      </c>
      <c r="AZ58" s="10">
        <v>5</v>
      </c>
      <c r="BA58" s="10">
        <v>2</v>
      </c>
      <c r="BB58" s="23">
        <f t="shared" si="10"/>
        <v>30</v>
      </c>
      <c r="BC58" s="10">
        <v>23</v>
      </c>
      <c r="BD58" s="10">
        <v>5</v>
      </c>
      <c r="BE58" s="10">
        <v>2</v>
      </c>
      <c r="BF58" s="23">
        <f t="shared" si="36"/>
        <v>30</v>
      </c>
      <c r="BG58" s="23">
        <v>23</v>
      </c>
      <c r="BH58" s="23">
        <v>0</v>
      </c>
      <c r="BI58" s="32">
        <f t="shared" si="32"/>
        <v>23</v>
      </c>
      <c r="BJ58" s="10">
        <v>2</v>
      </c>
      <c r="BK58" s="10">
        <v>2</v>
      </c>
      <c r="BL58" s="10">
        <v>0</v>
      </c>
    </row>
    <row r="59" spans="1:64" ht="12.75" customHeight="1" x14ac:dyDescent="0.25">
      <c r="A59" s="3" t="s">
        <v>53</v>
      </c>
      <c r="B59" s="77">
        <v>0</v>
      </c>
      <c r="C59" s="77">
        <v>0</v>
      </c>
      <c r="D59" s="25">
        <f t="shared" si="37"/>
        <v>0</v>
      </c>
      <c r="E59" s="24">
        <v>0</v>
      </c>
      <c r="F59" s="24">
        <v>1</v>
      </c>
      <c r="G59" s="25">
        <f t="shared" si="16"/>
        <v>1</v>
      </c>
      <c r="H59" s="24">
        <v>0</v>
      </c>
      <c r="I59" s="24">
        <v>0</v>
      </c>
      <c r="J59" s="25">
        <f t="shared" si="2"/>
        <v>0</v>
      </c>
      <c r="K59" s="24">
        <v>5</v>
      </c>
      <c r="L59" s="24">
        <v>5</v>
      </c>
      <c r="M59" s="25">
        <f t="shared" si="3"/>
        <v>10</v>
      </c>
      <c r="N59" s="24">
        <v>0</v>
      </c>
      <c r="O59" s="24">
        <v>1</v>
      </c>
      <c r="P59" s="25">
        <f t="shared" si="4"/>
        <v>1</v>
      </c>
      <c r="Q59" s="24">
        <v>0</v>
      </c>
      <c r="R59" s="24">
        <v>0</v>
      </c>
      <c r="S59" s="25">
        <f t="shared" si="5"/>
        <v>0</v>
      </c>
      <c r="T59" s="24">
        <f>E59+H59+K59+N59+Q59</f>
        <v>5</v>
      </c>
      <c r="U59" s="24">
        <f>F59+I59+L59+O59+R59</f>
        <v>7</v>
      </c>
      <c r="V59" s="25">
        <f t="shared" si="8"/>
        <v>12</v>
      </c>
      <c r="W59" s="24">
        <v>0</v>
      </c>
      <c r="X59" s="24">
        <v>0</v>
      </c>
      <c r="Y59" s="24">
        <v>0</v>
      </c>
      <c r="Z59" s="24">
        <v>0</v>
      </c>
      <c r="AA59" s="24">
        <v>10</v>
      </c>
      <c r="AB59" s="24">
        <v>0</v>
      </c>
      <c r="AC59" s="24">
        <v>0</v>
      </c>
      <c r="AD59" s="24">
        <v>0</v>
      </c>
      <c r="AE59" s="26">
        <f t="shared" si="13"/>
        <v>10</v>
      </c>
      <c r="AF59" s="26">
        <f t="shared" si="14"/>
        <v>0</v>
      </c>
      <c r="AG59" s="27">
        <v>8</v>
      </c>
      <c r="AH59" s="24">
        <v>0</v>
      </c>
      <c r="AI59" s="24">
        <v>8</v>
      </c>
      <c r="AJ59" s="24">
        <v>2</v>
      </c>
      <c r="AK59" s="24">
        <v>0</v>
      </c>
      <c r="AL59" s="24">
        <v>2</v>
      </c>
      <c r="AM59" s="24">
        <v>2</v>
      </c>
      <c r="AN59" s="24">
        <v>0</v>
      </c>
      <c r="AO59" s="28">
        <v>2</v>
      </c>
      <c r="AP59" s="29" t="s">
        <v>151</v>
      </c>
      <c r="AQ59" s="30"/>
      <c r="AR59" s="30" t="s">
        <v>151</v>
      </c>
      <c r="AS59" s="30"/>
      <c r="AT59" s="31" t="s">
        <v>106</v>
      </c>
      <c r="AU59" s="10">
        <v>12</v>
      </c>
      <c r="AV59" s="10">
        <v>0</v>
      </c>
      <c r="AW59" s="10">
        <v>0</v>
      </c>
      <c r="AX59" s="23">
        <f t="shared" si="9"/>
        <v>12</v>
      </c>
      <c r="AY59" s="10">
        <v>10</v>
      </c>
      <c r="AZ59" s="10">
        <v>1</v>
      </c>
      <c r="BA59" s="10">
        <v>1</v>
      </c>
      <c r="BB59" s="23">
        <f t="shared" si="10"/>
        <v>12</v>
      </c>
      <c r="BC59" s="10">
        <v>10</v>
      </c>
      <c r="BD59" s="10">
        <v>1</v>
      </c>
      <c r="BE59" s="10">
        <v>1</v>
      </c>
      <c r="BF59" s="23">
        <f t="shared" si="36"/>
        <v>12</v>
      </c>
      <c r="BG59" s="23">
        <v>10</v>
      </c>
      <c r="BH59" s="23">
        <v>0</v>
      </c>
      <c r="BI59" s="32">
        <f t="shared" si="32"/>
        <v>10</v>
      </c>
      <c r="BJ59" s="10">
        <v>1</v>
      </c>
      <c r="BK59" s="10">
        <v>1</v>
      </c>
      <c r="BL59" s="10">
        <v>1</v>
      </c>
    </row>
    <row r="60" spans="1:64" ht="12.75" customHeight="1" x14ac:dyDescent="0.25">
      <c r="A60" s="3" t="s">
        <v>134</v>
      </c>
      <c r="B60" s="77">
        <v>2</v>
      </c>
      <c r="C60" s="77">
        <v>0</v>
      </c>
      <c r="D60" s="25">
        <f t="shared" si="37"/>
        <v>2</v>
      </c>
      <c r="E60" s="24">
        <v>0</v>
      </c>
      <c r="F60" s="24">
        <v>1</v>
      </c>
      <c r="G60" s="25">
        <f t="shared" si="16"/>
        <v>1</v>
      </c>
      <c r="H60" s="24">
        <v>0</v>
      </c>
      <c r="I60" s="24">
        <v>0</v>
      </c>
      <c r="J60" s="25">
        <f t="shared" si="2"/>
        <v>0</v>
      </c>
      <c r="K60" s="24">
        <v>5</v>
      </c>
      <c r="L60" s="24">
        <v>5</v>
      </c>
      <c r="M60" s="25">
        <f t="shared" si="3"/>
        <v>10</v>
      </c>
      <c r="N60" s="24">
        <v>0</v>
      </c>
      <c r="O60" s="24">
        <v>2</v>
      </c>
      <c r="P60" s="25">
        <f t="shared" si="4"/>
        <v>2</v>
      </c>
      <c r="Q60" s="24">
        <v>0</v>
      </c>
      <c r="R60" s="24">
        <v>0</v>
      </c>
      <c r="S60" s="25">
        <f t="shared" si="5"/>
        <v>0</v>
      </c>
      <c r="T60" s="24">
        <f t="shared" ref="T60:U60" si="38">E60+H60+K60+N60+Q60</f>
        <v>5</v>
      </c>
      <c r="U60" s="24">
        <f t="shared" si="38"/>
        <v>8</v>
      </c>
      <c r="V60" s="25">
        <f t="shared" si="8"/>
        <v>13</v>
      </c>
      <c r="W60" s="24">
        <v>0</v>
      </c>
      <c r="X60" s="24">
        <v>0</v>
      </c>
      <c r="Y60" s="24">
        <v>2</v>
      </c>
      <c r="Z60" s="24">
        <v>0</v>
      </c>
      <c r="AA60" s="24">
        <v>8</v>
      </c>
      <c r="AB60" s="24">
        <v>0</v>
      </c>
      <c r="AC60" s="24">
        <v>0</v>
      </c>
      <c r="AD60" s="24">
        <v>0</v>
      </c>
      <c r="AE60" s="24">
        <f t="shared" si="13"/>
        <v>10</v>
      </c>
      <c r="AF60" s="24">
        <f t="shared" si="14"/>
        <v>0</v>
      </c>
      <c r="AG60" s="27">
        <v>3</v>
      </c>
      <c r="AH60" s="24">
        <v>0</v>
      </c>
      <c r="AI60" s="24">
        <v>3</v>
      </c>
      <c r="AJ60" s="24">
        <v>0</v>
      </c>
      <c r="AK60" s="24">
        <v>0</v>
      </c>
      <c r="AL60" s="24">
        <v>0</v>
      </c>
      <c r="AM60" s="24">
        <v>1</v>
      </c>
      <c r="AN60" s="24">
        <v>0</v>
      </c>
      <c r="AO60" s="28">
        <v>1</v>
      </c>
      <c r="AP60" s="29"/>
      <c r="AQ60" s="30" t="s">
        <v>151</v>
      </c>
      <c r="AR60" s="30"/>
      <c r="AS60" s="30" t="s">
        <v>151</v>
      </c>
      <c r="AT60" s="344" t="s">
        <v>106</v>
      </c>
      <c r="AU60" s="10">
        <v>3</v>
      </c>
      <c r="AV60" s="10">
        <v>0</v>
      </c>
      <c r="AW60" s="10">
        <v>0</v>
      </c>
      <c r="AX60" s="10">
        <f t="shared" si="9"/>
        <v>3</v>
      </c>
      <c r="AY60" s="10">
        <v>0</v>
      </c>
      <c r="AZ60" s="10">
        <v>0</v>
      </c>
      <c r="BA60" s="10">
        <v>3</v>
      </c>
      <c r="BB60" s="10">
        <f t="shared" si="10"/>
        <v>3</v>
      </c>
      <c r="BC60" s="10">
        <v>0</v>
      </c>
      <c r="BD60" s="10">
        <v>0</v>
      </c>
      <c r="BE60" s="10">
        <v>3</v>
      </c>
      <c r="BF60" s="10">
        <v>0</v>
      </c>
      <c r="BG60" s="10">
        <v>0</v>
      </c>
      <c r="BH60" s="10">
        <v>0</v>
      </c>
      <c r="BI60" s="12">
        <v>0</v>
      </c>
      <c r="BJ60" s="10">
        <v>1</v>
      </c>
      <c r="BK60" s="10">
        <v>1</v>
      </c>
      <c r="BL60" s="10">
        <v>1</v>
      </c>
    </row>
    <row r="61" spans="1:64" s="306" customFormat="1" ht="12.75" x14ac:dyDescent="0.2">
      <c r="A61" s="43" t="s">
        <v>74</v>
      </c>
      <c r="B61" s="43">
        <f>SUM(B11:B60)</f>
        <v>374</v>
      </c>
      <c r="C61" s="43">
        <f t="shared" ref="C61:BL61" si="39">SUM(C11:C60)</f>
        <v>349</v>
      </c>
      <c r="D61" s="43">
        <f t="shared" si="39"/>
        <v>723</v>
      </c>
      <c r="E61" s="43">
        <f t="shared" si="39"/>
        <v>45</v>
      </c>
      <c r="F61" s="43">
        <f t="shared" si="39"/>
        <v>39</v>
      </c>
      <c r="G61" s="43">
        <f t="shared" si="39"/>
        <v>84</v>
      </c>
      <c r="H61" s="43">
        <f t="shared" si="39"/>
        <v>0</v>
      </c>
      <c r="I61" s="43">
        <f t="shared" si="39"/>
        <v>1</v>
      </c>
      <c r="J61" s="43">
        <f t="shared" si="39"/>
        <v>1</v>
      </c>
      <c r="K61" s="43">
        <f t="shared" si="39"/>
        <v>425</v>
      </c>
      <c r="L61" s="43">
        <f t="shared" si="39"/>
        <v>303</v>
      </c>
      <c r="M61" s="43">
        <f t="shared" si="39"/>
        <v>728</v>
      </c>
      <c r="N61" s="43">
        <f t="shared" si="39"/>
        <v>251</v>
      </c>
      <c r="O61" s="43">
        <f t="shared" si="39"/>
        <v>248</v>
      </c>
      <c r="P61" s="43">
        <f t="shared" si="39"/>
        <v>499</v>
      </c>
      <c r="Q61" s="43">
        <f t="shared" si="39"/>
        <v>4</v>
      </c>
      <c r="R61" s="43">
        <f t="shared" si="39"/>
        <v>0</v>
      </c>
      <c r="S61" s="43">
        <f t="shared" si="39"/>
        <v>4</v>
      </c>
      <c r="T61" s="43">
        <f t="shared" si="39"/>
        <v>725</v>
      </c>
      <c r="U61" s="43">
        <f t="shared" si="39"/>
        <v>591</v>
      </c>
      <c r="V61" s="43">
        <f t="shared" si="39"/>
        <v>1316</v>
      </c>
      <c r="W61" s="43">
        <f t="shared" si="39"/>
        <v>9</v>
      </c>
      <c r="X61" s="43">
        <f t="shared" si="39"/>
        <v>11</v>
      </c>
      <c r="Y61" s="43">
        <f t="shared" si="39"/>
        <v>90</v>
      </c>
      <c r="Z61" s="43">
        <f t="shared" si="39"/>
        <v>83</v>
      </c>
      <c r="AA61" s="43">
        <f t="shared" si="39"/>
        <v>310</v>
      </c>
      <c r="AB61" s="43">
        <f t="shared" si="39"/>
        <v>139</v>
      </c>
      <c r="AC61" s="43">
        <f t="shared" si="39"/>
        <v>14</v>
      </c>
      <c r="AD61" s="43">
        <f t="shared" si="39"/>
        <v>4</v>
      </c>
      <c r="AE61" s="43">
        <f t="shared" si="39"/>
        <v>423</v>
      </c>
      <c r="AF61" s="43">
        <f t="shared" si="39"/>
        <v>237</v>
      </c>
      <c r="AG61" s="43">
        <f t="shared" si="39"/>
        <v>401</v>
      </c>
      <c r="AH61" s="43">
        <f t="shared" si="39"/>
        <v>54</v>
      </c>
      <c r="AI61" s="43">
        <f t="shared" si="39"/>
        <v>400</v>
      </c>
      <c r="AJ61" s="43">
        <f t="shared" si="39"/>
        <v>7</v>
      </c>
      <c r="AK61" s="43">
        <f t="shared" si="39"/>
        <v>0</v>
      </c>
      <c r="AL61" s="43">
        <f t="shared" si="39"/>
        <v>7</v>
      </c>
      <c r="AM61" s="43">
        <f t="shared" si="39"/>
        <v>75</v>
      </c>
      <c r="AN61" s="43">
        <f t="shared" si="39"/>
        <v>6</v>
      </c>
      <c r="AO61" s="43">
        <f t="shared" si="39"/>
        <v>73</v>
      </c>
      <c r="AP61" s="43">
        <f t="shared" si="39"/>
        <v>0</v>
      </c>
      <c r="AQ61" s="43">
        <f t="shared" si="39"/>
        <v>0</v>
      </c>
      <c r="AR61" s="43">
        <f t="shared" si="39"/>
        <v>0</v>
      </c>
      <c r="AS61" s="43">
        <f t="shared" si="39"/>
        <v>0</v>
      </c>
      <c r="AT61" s="43">
        <f t="shared" si="39"/>
        <v>0</v>
      </c>
      <c r="AU61" s="43">
        <f t="shared" si="39"/>
        <v>2381</v>
      </c>
      <c r="AV61" s="43">
        <f t="shared" si="39"/>
        <v>182</v>
      </c>
      <c r="AW61" s="43">
        <f t="shared" si="39"/>
        <v>173</v>
      </c>
      <c r="AX61" s="43">
        <f t="shared" si="39"/>
        <v>2730</v>
      </c>
      <c r="AY61" s="43">
        <f t="shared" si="39"/>
        <v>1845</v>
      </c>
      <c r="AZ61" s="43">
        <f t="shared" si="39"/>
        <v>70</v>
      </c>
      <c r="BA61" s="43">
        <f t="shared" si="39"/>
        <v>474</v>
      </c>
      <c r="BB61" s="43">
        <f t="shared" si="39"/>
        <v>2389</v>
      </c>
      <c r="BC61" s="43">
        <f t="shared" si="39"/>
        <v>1745</v>
      </c>
      <c r="BD61" s="43">
        <f t="shared" si="39"/>
        <v>77</v>
      </c>
      <c r="BE61" s="43">
        <f t="shared" si="39"/>
        <v>473</v>
      </c>
      <c r="BF61" s="43">
        <f t="shared" si="39"/>
        <v>2292</v>
      </c>
      <c r="BG61" s="43">
        <f t="shared" si="39"/>
        <v>1691</v>
      </c>
      <c r="BH61" s="43">
        <f t="shared" si="39"/>
        <v>122</v>
      </c>
      <c r="BI61" s="43">
        <f t="shared" si="39"/>
        <v>1781</v>
      </c>
      <c r="BJ61" s="43">
        <f t="shared" si="39"/>
        <v>92</v>
      </c>
      <c r="BK61" s="43">
        <f t="shared" si="39"/>
        <v>95</v>
      </c>
      <c r="BL61" s="43">
        <f t="shared" si="39"/>
        <v>24</v>
      </c>
    </row>
    <row r="62" spans="1:64" x14ac:dyDescent="0.25">
      <c r="A62" s="477" t="s">
        <v>122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477"/>
      <c r="O62" s="477"/>
      <c r="P62" s="477"/>
      <c r="Q62" s="477"/>
      <c r="R62" s="477"/>
      <c r="S62" s="477"/>
      <c r="T62" s="477"/>
      <c r="U62" s="477"/>
      <c r="V62" s="477"/>
      <c r="W62" s="477"/>
      <c r="X62" s="308"/>
      <c r="AA62" s="2"/>
      <c r="AB62" s="2"/>
      <c r="AJ62" s="2"/>
      <c r="AK62" s="2"/>
      <c r="AL62" s="2"/>
      <c r="AP62" s="2"/>
      <c r="AQ62" s="2"/>
      <c r="AT62" s="2"/>
    </row>
    <row r="63" spans="1:64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AA63" s="1"/>
      <c r="AB63" s="1"/>
      <c r="AC63" s="1"/>
      <c r="AD63" s="1"/>
      <c r="AE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64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AA64" s="1"/>
      <c r="AB64" s="1"/>
      <c r="AC64" s="1"/>
      <c r="AD64" s="1"/>
      <c r="AE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AA65" s="1"/>
      <c r="AB65" s="1"/>
      <c r="AC65" s="1"/>
      <c r="AD65" s="1"/>
      <c r="AE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AA66" s="1"/>
      <c r="AB66" s="1"/>
      <c r="AC66" s="1"/>
      <c r="AD66" s="1"/>
      <c r="AE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AA67" s="1"/>
      <c r="AB67" s="1"/>
      <c r="AC67" s="1"/>
      <c r="AD67" s="1"/>
      <c r="AE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AA68" s="1"/>
      <c r="AB68" s="1"/>
      <c r="AC68" s="1"/>
      <c r="AD68" s="1"/>
      <c r="AE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AA69" s="1"/>
      <c r="AB69" s="1"/>
      <c r="AC69" s="1"/>
      <c r="AD69" s="1"/>
      <c r="AE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A70" s="1"/>
      <c r="AB70" s="1"/>
      <c r="AC70" s="1"/>
      <c r="AD70" s="1"/>
      <c r="AE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A71" s="1"/>
      <c r="AB71" s="1"/>
      <c r="AC71" s="1"/>
      <c r="AD71" s="1"/>
      <c r="AE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A72" s="1"/>
      <c r="AB72" s="1"/>
      <c r="AC72" s="1"/>
      <c r="AD72" s="1"/>
      <c r="AE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AA73" s="1"/>
      <c r="AB73" s="1"/>
      <c r="AC73" s="1"/>
      <c r="AD73" s="1"/>
      <c r="AE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2"/>
      <c r="B74" s="81"/>
      <c r="C74" s="8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AA74" s="1"/>
      <c r="AB74" s="1"/>
      <c r="AC74" s="1"/>
      <c r="AD74" s="1"/>
      <c r="AE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2"/>
      <c r="B75" s="81"/>
      <c r="C75" s="8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AA75" s="1"/>
      <c r="AB75" s="1"/>
      <c r="AC75" s="1"/>
      <c r="AD75" s="1"/>
      <c r="AE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2"/>
      <c r="B76" s="81"/>
      <c r="C76" s="8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AA76" s="1"/>
      <c r="AB76" s="1"/>
      <c r="AC76" s="1"/>
      <c r="AD76" s="1"/>
      <c r="AE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2"/>
      <c r="B77" s="81"/>
      <c r="C77" s="8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AA77" s="1"/>
      <c r="AB77" s="1"/>
      <c r="AC77" s="1"/>
      <c r="AD77" s="1"/>
      <c r="AE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2"/>
      <c r="B78" s="81"/>
      <c r="C78" s="8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AA78" s="1"/>
      <c r="AB78" s="1"/>
      <c r="AC78" s="1"/>
      <c r="AD78" s="1"/>
      <c r="AE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2"/>
      <c r="B79" s="81"/>
      <c r="C79" s="8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AA79" s="1"/>
      <c r="AB79" s="1"/>
      <c r="AC79" s="1"/>
      <c r="AD79" s="1"/>
      <c r="AE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2"/>
      <c r="B80" s="81"/>
      <c r="C80" s="8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AA80" s="1"/>
      <c r="AB80" s="1"/>
      <c r="AC80" s="1"/>
      <c r="AD80" s="1"/>
      <c r="AE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2:46" s="2" customFormat="1" x14ac:dyDescent="0.25">
      <c r="B81" s="81"/>
      <c r="C81" s="8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AA81" s="1"/>
      <c r="AB81" s="1"/>
      <c r="AC81" s="1"/>
      <c r="AD81" s="1"/>
      <c r="AE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2:46" s="2" customFormat="1" x14ac:dyDescent="0.25">
      <c r="B82" s="81"/>
      <c r="C82" s="8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AA82" s="1"/>
      <c r="AB82" s="1"/>
      <c r="AC82" s="1"/>
      <c r="AD82" s="1"/>
      <c r="AE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2:46" s="2" customFormat="1" x14ac:dyDescent="0.25">
      <c r="B83" s="81"/>
      <c r="C83" s="8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AA83" s="1"/>
      <c r="AB83" s="1"/>
      <c r="AC83" s="1"/>
      <c r="AD83" s="1"/>
      <c r="AE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2:46" s="2" customFormat="1" x14ac:dyDescent="0.25">
      <c r="B84" s="81"/>
      <c r="C84" s="8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AA84" s="1"/>
      <c r="AB84" s="1"/>
      <c r="AC84" s="1"/>
      <c r="AD84" s="1"/>
      <c r="AE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2:46" s="2" customFormat="1" x14ac:dyDescent="0.25">
      <c r="B85" s="81"/>
      <c r="C85" s="8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AA85" s="1"/>
      <c r="AB85" s="1"/>
      <c r="AC85" s="1"/>
      <c r="AD85" s="1"/>
      <c r="AE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2:46" s="2" customFormat="1" x14ac:dyDescent="0.25">
      <c r="B86" s="81"/>
      <c r="C86" s="8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AA86" s="1"/>
      <c r="AB86" s="1"/>
      <c r="AC86" s="1"/>
      <c r="AD86" s="1"/>
      <c r="AE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2:46" s="2" customFormat="1" x14ac:dyDescent="0.25">
      <c r="B87" s="81"/>
      <c r="C87" s="8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AA87" s="1"/>
      <c r="AB87" s="1"/>
      <c r="AC87" s="1"/>
      <c r="AD87" s="1"/>
      <c r="AE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2:46" s="2" customFormat="1" x14ac:dyDescent="0.25">
      <c r="B88" s="81"/>
      <c r="C88" s="8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AA88" s="1"/>
      <c r="AB88" s="1"/>
      <c r="AC88" s="1"/>
      <c r="AD88" s="1"/>
      <c r="AE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2:46" s="2" customFormat="1" x14ac:dyDescent="0.25">
      <c r="B89" s="81"/>
      <c r="C89" s="8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AA89" s="1"/>
      <c r="AB89" s="1"/>
      <c r="AC89" s="1"/>
      <c r="AD89" s="1"/>
      <c r="AE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2:46" s="2" customFormat="1" x14ac:dyDescent="0.25">
      <c r="B90" s="81"/>
      <c r="C90" s="8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AA90" s="1"/>
      <c r="AB90" s="1"/>
      <c r="AC90" s="1"/>
      <c r="AD90" s="1"/>
      <c r="AE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2:46" s="2" customFormat="1" x14ac:dyDescent="0.25">
      <c r="B91" s="81"/>
      <c r="C91" s="8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AA91" s="1"/>
      <c r="AB91" s="1"/>
      <c r="AC91" s="1"/>
      <c r="AD91" s="1"/>
      <c r="AE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2:46" s="2" customFormat="1" x14ac:dyDescent="0.25">
      <c r="B92" s="81"/>
      <c r="C92" s="8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AA92" s="1"/>
      <c r="AB92" s="1"/>
      <c r="AC92" s="1"/>
      <c r="AD92" s="1"/>
      <c r="AE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2:46" s="2" customFormat="1" x14ac:dyDescent="0.25">
      <c r="B93" s="81"/>
      <c r="C93" s="8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AA93" s="1"/>
      <c r="AB93" s="1"/>
      <c r="AC93" s="1"/>
      <c r="AD93" s="1"/>
      <c r="AE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2:46" s="2" customFormat="1" x14ac:dyDescent="0.25">
      <c r="B94" s="81"/>
      <c r="C94" s="8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AA94" s="1"/>
      <c r="AB94" s="1"/>
      <c r="AC94" s="1"/>
      <c r="AD94" s="1"/>
      <c r="AE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2:46" s="2" customFormat="1" x14ac:dyDescent="0.25">
      <c r="B95" s="81"/>
      <c r="C95" s="8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AA95" s="1"/>
      <c r="AB95" s="1"/>
      <c r="AC95" s="1"/>
      <c r="AD95" s="1"/>
      <c r="AE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2:46" s="2" customFormat="1" x14ac:dyDescent="0.25">
      <c r="B96" s="81"/>
      <c r="C96" s="8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AA96" s="1"/>
      <c r="AB96" s="1"/>
      <c r="AC96" s="1"/>
      <c r="AD96" s="1"/>
      <c r="AE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2:46" s="2" customFormat="1" x14ac:dyDescent="0.25">
      <c r="B97" s="81"/>
      <c r="C97" s="8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AA97" s="1"/>
      <c r="AB97" s="1"/>
      <c r="AC97" s="1"/>
      <c r="AD97" s="1"/>
      <c r="AE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2:46" s="2" customFormat="1" x14ac:dyDescent="0.25">
      <c r="B98" s="81"/>
      <c r="C98" s="8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AA98" s="1"/>
      <c r="AB98" s="1"/>
      <c r="AC98" s="1"/>
      <c r="AD98" s="1"/>
      <c r="AE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2:46" s="2" customFormat="1" x14ac:dyDescent="0.25">
      <c r="B99" s="81"/>
      <c r="C99" s="8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AA99" s="1"/>
      <c r="AB99" s="1"/>
      <c r="AC99" s="1"/>
      <c r="AD99" s="1"/>
      <c r="AE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2:46" s="2" customFormat="1" x14ac:dyDescent="0.25">
      <c r="B100" s="81"/>
      <c r="C100" s="8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AA100" s="1"/>
      <c r="AB100" s="1"/>
      <c r="AC100" s="1"/>
      <c r="AD100" s="1"/>
      <c r="AE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2:46" s="2" customFormat="1" x14ac:dyDescent="0.25">
      <c r="B101" s="81"/>
      <c r="C101" s="8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AA101" s="1"/>
      <c r="AB101" s="1"/>
      <c r="AC101" s="1"/>
      <c r="AD101" s="1"/>
      <c r="AE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2:46" s="2" customFormat="1" x14ac:dyDescent="0.25">
      <c r="B102" s="81"/>
      <c r="C102" s="8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AA102" s="1"/>
      <c r="AB102" s="1"/>
      <c r="AC102" s="1"/>
      <c r="AD102" s="1"/>
      <c r="AE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2:46" s="2" customFormat="1" x14ac:dyDescent="0.25">
      <c r="B103" s="81"/>
      <c r="C103" s="8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AA103" s="1"/>
      <c r="AB103" s="1"/>
      <c r="AC103" s="1"/>
      <c r="AD103" s="1"/>
      <c r="AE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2:46" s="2" customFormat="1" x14ac:dyDescent="0.25">
      <c r="B104" s="81"/>
      <c r="C104" s="8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AA104" s="1"/>
      <c r="AB104" s="1"/>
      <c r="AC104" s="1"/>
      <c r="AD104" s="1"/>
      <c r="AE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2:46" s="2" customFormat="1" x14ac:dyDescent="0.25">
      <c r="B105" s="81"/>
      <c r="C105" s="8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AA105" s="1"/>
      <c r="AB105" s="1"/>
      <c r="AC105" s="1"/>
      <c r="AD105" s="1"/>
      <c r="AE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2:46" s="2" customFormat="1" x14ac:dyDescent="0.25">
      <c r="B106" s="81"/>
      <c r="C106" s="8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AA106" s="1"/>
      <c r="AB106" s="1"/>
      <c r="AC106" s="1"/>
      <c r="AD106" s="1"/>
      <c r="AE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2:46" s="2" customFormat="1" x14ac:dyDescent="0.25">
      <c r="B107" s="81"/>
      <c r="C107" s="8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AA107" s="1"/>
      <c r="AB107" s="1"/>
      <c r="AC107" s="1"/>
      <c r="AD107" s="1"/>
      <c r="AE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2:46" s="2" customFormat="1" x14ac:dyDescent="0.25">
      <c r="B108" s="81"/>
      <c r="C108" s="8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AA108" s="1"/>
      <c r="AB108" s="1"/>
      <c r="AC108" s="1"/>
      <c r="AD108" s="1"/>
      <c r="AE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2:46" s="2" customFormat="1" x14ac:dyDescent="0.25">
      <c r="B109" s="81"/>
      <c r="C109" s="8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AA109" s="1"/>
      <c r="AB109" s="1"/>
      <c r="AC109" s="1"/>
      <c r="AD109" s="1"/>
      <c r="AE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2:46" s="2" customFormat="1" x14ac:dyDescent="0.25">
      <c r="B110" s="81"/>
      <c r="C110" s="8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AA110" s="1"/>
      <c r="AB110" s="1"/>
      <c r="AC110" s="1"/>
      <c r="AD110" s="1"/>
      <c r="AE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2:46" s="2" customFormat="1" x14ac:dyDescent="0.25">
      <c r="B111" s="81"/>
      <c r="C111" s="8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AA111" s="1"/>
      <c r="AB111" s="1"/>
      <c r="AC111" s="1"/>
      <c r="AD111" s="1"/>
      <c r="AE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2:46" s="2" customFormat="1" x14ac:dyDescent="0.25">
      <c r="B112" s="81"/>
      <c r="C112" s="8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1"/>
      <c r="AC112" s="1"/>
      <c r="AD112" s="1"/>
      <c r="AE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2:46" s="2" customFormat="1" x14ac:dyDescent="0.25">
      <c r="B113" s="81"/>
      <c r="C113" s="8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1"/>
      <c r="AC113" s="1"/>
      <c r="AD113" s="1"/>
      <c r="AE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2:46" s="2" customFormat="1" x14ac:dyDescent="0.25">
      <c r="B114" s="81"/>
      <c r="C114" s="8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AA114" s="1"/>
      <c r="AB114" s="1"/>
      <c r="AC114" s="1"/>
      <c r="AD114" s="1"/>
      <c r="AE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2:46" s="2" customFormat="1" x14ac:dyDescent="0.25">
      <c r="B115" s="81"/>
      <c r="C115" s="8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AA115" s="1"/>
      <c r="AB115" s="1"/>
      <c r="AC115" s="1"/>
      <c r="AD115" s="1"/>
      <c r="AE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2:46" s="2" customFormat="1" x14ac:dyDescent="0.25">
      <c r="B116" s="81"/>
      <c r="C116" s="8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AA116" s="1"/>
      <c r="AB116" s="1"/>
      <c r="AC116" s="1"/>
      <c r="AD116" s="1"/>
      <c r="AE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2:46" s="2" customFormat="1" x14ac:dyDescent="0.25">
      <c r="B117" s="81"/>
      <c r="C117" s="8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AA117" s="1"/>
      <c r="AB117" s="1"/>
      <c r="AC117" s="1"/>
      <c r="AD117" s="1"/>
      <c r="AE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2:46" s="2" customFormat="1" x14ac:dyDescent="0.25">
      <c r="B118" s="81"/>
      <c r="C118" s="8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AA118" s="1"/>
      <c r="AB118" s="1"/>
      <c r="AC118" s="1"/>
      <c r="AD118" s="1"/>
      <c r="AE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2:46" s="2" customFormat="1" x14ac:dyDescent="0.25">
      <c r="B119" s="81"/>
      <c r="C119" s="8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AA119" s="1"/>
      <c r="AB119" s="1"/>
      <c r="AC119" s="1"/>
      <c r="AD119" s="1"/>
      <c r="AE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2:46" s="2" customFormat="1" x14ac:dyDescent="0.25">
      <c r="B120" s="81"/>
      <c r="C120" s="8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AA120" s="1"/>
      <c r="AB120" s="1"/>
      <c r="AC120" s="1"/>
      <c r="AD120" s="1"/>
      <c r="AE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2:46" s="2" customFormat="1" x14ac:dyDescent="0.25">
      <c r="B121" s="81"/>
      <c r="C121" s="8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AA121" s="1"/>
      <c r="AB121" s="1"/>
      <c r="AC121" s="1"/>
      <c r="AD121" s="1"/>
      <c r="AE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2:46" s="2" customFormat="1" x14ac:dyDescent="0.25">
      <c r="B122" s="81"/>
      <c r="C122" s="8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AA122" s="1"/>
      <c r="AB122" s="1"/>
      <c r="AC122" s="1"/>
      <c r="AD122" s="1"/>
      <c r="AE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2:46" s="2" customFormat="1" x14ac:dyDescent="0.25">
      <c r="B123" s="81"/>
      <c r="C123" s="8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AA123" s="1"/>
      <c r="AB123" s="1"/>
      <c r="AC123" s="1"/>
      <c r="AD123" s="1"/>
      <c r="AE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2:46" s="2" customFormat="1" x14ac:dyDescent="0.25">
      <c r="B124" s="81"/>
      <c r="C124" s="8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AA124" s="1"/>
      <c r="AB124" s="1"/>
      <c r="AC124" s="1"/>
      <c r="AD124" s="1"/>
      <c r="AE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2:46" s="2" customFormat="1" x14ac:dyDescent="0.25">
      <c r="B125" s="81"/>
      <c r="C125" s="8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AA125" s="1"/>
      <c r="AB125" s="1"/>
      <c r="AC125" s="1"/>
      <c r="AD125" s="1"/>
      <c r="AE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2:46" s="2" customFormat="1" x14ac:dyDescent="0.25">
      <c r="B126" s="81"/>
      <c r="C126" s="8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AA126" s="1"/>
      <c r="AB126" s="1"/>
      <c r="AC126" s="1"/>
      <c r="AD126" s="1"/>
      <c r="AE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2:46" s="2" customFormat="1" x14ac:dyDescent="0.25">
      <c r="B127" s="81"/>
      <c r="C127" s="8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AA127" s="1"/>
      <c r="AB127" s="1"/>
      <c r="AC127" s="1"/>
      <c r="AD127" s="1"/>
      <c r="AE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2:46" s="2" customFormat="1" x14ac:dyDescent="0.25">
      <c r="B128" s="81"/>
      <c r="C128" s="8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AA128" s="1"/>
      <c r="AB128" s="1"/>
      <c r="AC128" s="1"/>
      <c r="AD128" s="1"/>
      <c r="AE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s="2" customFormat="1" x14ac:dyDescent="0.25">
      <c r="B129" s="81"/>
      <c r="C129" s="8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AA129" s="1"/>
      <c r="AB129" s="1"/>
      <c r="AC129" s="1"/>
      <c r="AD129" s="1"/>
      <c r="AE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2:46" s="2" customFormat="1" x14ac:dyDescent="0.25">
      <c r="B130" s="81"/>
      <c r="C130" s="8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AA130" s="1"/>
      <c r="AB130" s="1"/>
      <c r="AC130" s="1"/>
      <c r="AD130" s="1"/>
      <c r="AE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2:46" s="2" customFormat="1" x14ac:dyDescent="0.25">
      <c r="B131" s="81"/>
      <c r="C131" s="8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AA131" s="1"/>
      <c r="AB131" s="1"/>
      <c r="AC131" s="1"/>
      <c r="AD131" s="1"/>
      <c r="AE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46" s="2" customFormat="1" x14ac:dyDescent="0.25">
      <c r="B132" s="81"/>
      <c r="C132" s="8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AA132" s="1"/>
      <c r="AB132" s="1"/>
      <c r="AC132" s="1"/>
      <c r="AD132" s="1"/>
      <c r="AE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2:46" s="2" customFormat="1" x14ac:dyDescent="0.25">
      <c r="B133" s="81"/>
      <c r="C133" s="8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AA133" s="1"/>
      <c r="AB133" s="1"/>
      <c r="AC133" s="1"/>
      <c r="AD133" s="1"/>
      <c r="AE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2:46" s="2" customFormat="1" x14ac:dyDescent="0.25">
      <c r="B134" s="81"/>
      <c r="C134" s="8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AA134" s="1"/>
      <c r="AB134" s="1"/>
      <c r="AC134" s="1"/>
      <c r="AD134" s="1"/>
      <c r="AE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2:46" s="2" customFormat="1" x14ac:dyDescent="0.25">
      <c r="B135" s="81"/>
      <c r="C135" s="8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AA135" s="1"/>
      <c r="AB135" s="1"/>
      <c r="AC135" s="1"/>
      <c r="AD135" s="1"/>
      <c r="AE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2:46" s="2" customFormat="1" x14ac:dyDescent="0.25">
      <c r="B136" s="81"/>
      <c r="C136" s="8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AA136" s="1"/>
      <c r="AB136" s="1"/>
      <c r="AC136" s="1"/>
      <c r="AD136" s="1"/>
      <c r="AE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2:46" s="2" customFormat="1" x14ac:dyDescent="0.25">
      <c r="B137" s="81"/>
      <c r="C137" s="8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AA137" s="1"/>
      <c r="AB137" s="1"/>
      <c r="AC137" s="1"/>
      <c r="AD137" s="1"/>
      <c r="AE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2:46" s="2" customFormat="1" x14ac:dyDescent="0.25">
      <c r="B138" s="81"/>
      <c r="C138" s="8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AA138" s="1"/>
      <c r="AB138" s="1"/>
      <c r="AC138" s="1"/>
      <c r="AD138" s="1"/>
      <c r="AE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2:46" s="2" customFormat="1" x14ac:dyDescent="0.25">
      <c r="B139" s="81"/>
      <c r="C139" s="8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AA139" s="1"/>
      <c r="AB139" s="1"/>
      <c r="AC139" s="1"/>
      <c r="AD139" s="1"/>
      <c r="AE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2:46" s="2" customFormat="1" x14ac:dyDescent="0.25">
      <c r="B140" s="81"/>
      <c r="C140" s="8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AA140" s="1"/>
      <c r="AB140" s="1"/>
      <c r="AC140" s="1"/>
      <c r="AD140" s="1"/>
      <c r="AE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2:46" s="2" customFormat="1" x14ac:dyDescent="0.25">
      <c r="B141" s="81"/>
      <c r="C141" s="8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AA141" s="1"/>
      <c r="AB141" s="1"/>
      <c r="AC141" s="1"/>
      <c r="AD141" s="1"/>
      <c r="AE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2:46" s="2" customFormat="1" x14ac:dyDescent="0.25">
      <c r="B142" s="81"/>
      <c r="C142" s="8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AA142" s="1"/>
      <c r="AB142" s="1"/>
      <c r="AC142" s="1"/>
      <c r="AD142" s="1"/>
      <c r="AE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2:46" s="2" customFormat="1" x14ac:dyDescent="0.25">
      <c r="B143" s="81"/>
      <c r="C143" s="8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A143" s="1"/>
      <c r="AB143" s="1"/>
      <c r="AC143" s="1"/>
      <c r="AD143" s="1"/>
      <c r="AE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2:46" s="2" customFormat="1" x14ac:dyDescent="0.25">
      <c r="B144" s="81"/>
      <c r="C144" s="8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A144" s="1"/>
      <c r="AB144" s="1"/>
      <c r="AC144" s="1"/>
      <c r="AD144" s="1"/>
      <c r="AE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2:46" s="2" customFormat="1" x14ac:dyDescent="0.25">
      <c r="B145" s="81"/>
      <c r="C145" s="8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A145" s="1"/>
      <c r="AB145" s="1"/>
      <c r="AC145" s="1"/>
      <c r="AD145" s="1"/>
      <c r="AE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2:46" s="2" customFormat="1" x14ac:dyDescent="0.25">
      <c r="B146" s="81"/>
      <c r="C146" s="8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A146" s="1"/>
      <c r="AB146" s="1"/>
      <c r="AC146" s="1"/>
      <c r="AD146" s="1"/>
      <c r="AE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2:46" s="2" customFormat="1" x14ac:dyDescent="0.25">
      <c r="B147" s="81"/>
      <c r="C147" s="8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AA147" s="1"/>
      <c r="AB147" s="1"/>
      <c r="AC147" s="1"/>
      <c r="AD147" s="1"/>
      <c r="AE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2:46" s="2" customFormat="1" x14ac:dyDescent="0.25">
      <c r="B148" s="81"/>
      <c r="C148" s="8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AA148" s="1"/>
      <c r="AB148" s="1"/>
      <c r="AC148" s="1"/>
      <c r="AD148" s="1"/>
      <c r="AE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2:46" s="2" customFormat="1" x14ac:dyDescent="0.25">
      <c r="B149" s="81"/>
      <c r="C149" s="8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AA149" s="1"/>
      <c r="AB149" s="1"/>
      <c r="AC149" s="1"/>
      <c r="AD149" s="1"/>
      <c r="AE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2:46" s="2" customFormat="1" x14ac:dyDescent="0.25">
      <c r="B150" s="81"/>
      <c r="C150" s="8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AA150" s="1"/>
      <c r="AB150" s="1"/>
      <c r="AC150" s="1"/>
      <c r="AD150" s="1"/>
      <c r="AE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2:46" s="2" customFormat="1" x14ac:dyDescent="0.25">
      <c r="B151" s="81"/>
      <c r="C151" s="8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AA151" s="1"/>
      <c r="AB151" s="1"/>
      <c r="AC151" s="1"/>
      <c r="AD151" s="1"/>
      <c r="AE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2:46" s="2" customFormat="1" x14ac:dyDescent="0.25">
      <c r="B152" s="81"/>
      <c r="C152" s="8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AA152" s="1"/>
      <c r="AB152" s="1"/>
      <c r="AC152" s="1"/>
      <c r="AD152" s="1"/>
      <c r="AE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2:46" s="2" customFormat="1" x14ac:dyDescent="0.25">
      <c r="B153" s="81"/>
      <c r="C153" s="8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AA153" s="1"/>
      <c r="AB153" s="1"/>
      <c r="AC153" s="1"/>
      <c r="AD153" s="1"/>
      <c r="AE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2:46" s="2" customFormat="1" x14ac:dyDescent="0.25">
      <c r="B154" s="81"/>
      <c r="C154" s="8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AA154" s="1"/>
      <c r="AB154" s="1"/>
      <c r="AC154" s="1"/>
      <c r="AD154" s="1"/>
      <c r="AE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2:46" s="2" customFormat="1" x14ac:dyDescent="0.25">
      <c r="B155" s="81"/>
      <c r="C155" s="8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AA155" s="1"/>
      <c r="AB155" s="1"/>
      <c r="AC155" s="1"/>
      <c r="AD155" s="1"/>
      <c r="AE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2:46" s="2" customFormat="1" x14ac:dyDescent="0.25">
      <c r="B156" s="81"/>
      <c r="C156" s="8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AA156" s="1"/>
      <c r="AB156" s="1"/>
      <c r="AC156" s="1"/>
      <c r="AD156" s="1"/>
      <c r="AE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2:46" s="2" customFormat="1" x14ac:dyDescent="0.25">
      <c r="B157" s="81"/>
      <c r="C157" s="8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AA157" s="1"/>
      <c r="AB157" s="1"/>
      <c r="AC157" s="1"/>
      <c r="AD157" s="1"/>
      <c r="AE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2:46" s="2" customFormat="1" x14ac:dyDescent="0.25">
      <c r="B158" s="81"/>
      <c r="C158" s="8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AA158" s="1"/>
      <c r="AB158" s="1"/>
      <c r="AC158" s="1"/>
      <c r="AD158" s="1"/>
      <c r="AE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2:46" s="2" customFormat="1" x14ac:dyDescent="0.25">
      <c r="B159" s="81"/>
      <c r="C159" s="8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AA159" s="1"/>
      <c r="AB159" s="1"/>
      <c r="AC159" s="1"/>
      <c r="AD159" s="1"/>
      <c r="AE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2:46" s="2" customFormat="1" x14ac:dyDescent="0.25">
      <c r="B160" s="81"/>
      <c r="C160" s="8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AA160" s="1"/>
      <c r="AB160" s="1"/>
      <c r="AC160" s="1"/>
      <c r="AD160" s="1"/>
      <c r="AE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2:46" s="2" customFormat="1" x14ac:dyDescent="0.25">
      <c r="B161" s="81"/>
      <c r="C161" s="8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AA161" s="1"/>
      <c r="AB161" s="1"/>
      <c r="AC161" s="1"/>
      <c r="AD161" s="1"/>
      <c r="AE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2:46" s="2" customFormat="1" x14ac:dyDescent="0.25">
      <c r="B162" s="81"/>
      <c r="C162" s="8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AA162" s="1"/>
      <c r="AB162" s="1"/>
      <c r="AC162" s="1"/>
      <c r="AD162" s="1"/>
      <c r="AE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2:46" s="2" customFormat="1" x14ac:dyDescent="0.25">
      <c r="B163" s="81"/>
      <c r="C163" s="8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AA163" s="1"/>
      <c r="AB163" s="1"/>
      <c r="AC163" s="1"/>
      <c r="AD163" s="1"/>
      <c r="AE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2:46" s="2" customFormat="1" x14ac:dyDescent="0.25">
      <c r="B164" s="81"/>
      <c r="C164" s="8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AA164" s="1"/>
      <c r="AB164" s="1"/>
      <c r="AC164" s="1"/>
      <c r="AD164" s="1"/>
      <c r="AE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2:46" s="2" customFormat="1" x14ac:dyDescent="0.25">
      <c r="B165" s="81"/>
      <c r="C165" s="8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AA165" s="1"/>
      <c r="AB165" s="1"/>
      <c r="AC165" s="1"/>
      <c r="AD165" s="1"/>
      <c r="AE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2:46" s="2" customFormat="1" x14ac:dyDescent="0.25">
      <c r="B166" s="81"/>
      <c r="C166" s="8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AA166" s="1"/>
      <c r="AB166" s="1"/>
      <c r="AC166" s="1"/>
      <c r="AD166" s="1"/>
      <c r="AE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2:46" s="2" customFormat="1" x14ac:dyDescent="0.25">
      <c r="B167" s="81"/>
      <c r="C167" s="8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AA167" s="1"/>
      <c r="AB167" s="1"/>
      <c r="AC167" s="1"/>
      <c r="AD167" s="1"/>
      <c r="AE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2:46" s="2" customFormat="1" x14ac:dyDescent="0.25">
      <c r="B168" s="81"/>
      <c r="C168" s="8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AA168" s="1"/>
      <c r="AB168" s="1"/>
      <c r="AC168" s="1"/>
      <c r="AD168" s="1"/>
      <c r="AE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2:46" s="2" customFormat="1" x14ac:dyDescent="0.25">
      <c r="B169" s="81"/>
      <c r="C169" s="8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AA169" s="1"/>
      <c r="AB169" s="1"/>
      <c r="AC169" s="1"/>
      <c r="AD169" s="1"/>
      <c r="AE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2:46" s="2" customFormat="1" x14ac:dyDescent="0.25">
      <c r="B170" s="81"/>
      <c r="C170" s="8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AA170" s="1"/>
      <c r="AB170" s="1"/>
      <c r="AC170" s="1"/>
      <c r="AD170" s="1"/>
      <c r="AE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2:46" s="2" customFormat="1" x14ac:dyDescent="0.25">
      <c r="B171" s="81"/>
      <c r="C171" s="8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AA171" s="1"/>
      <c r="AB171" s="1"/>
      <c r="AC171" s="1"/>
      <c r="AD171" s="1"/>
      <c r="AE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2:46" s="2" customFormat="1" x14ac:dyDescent="0.25">
      <c r="B172" s="81"/>
      <c r="C172" s="8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AA172" s="1"/>
      <c r="AB172" s="1"/>
      <c r="AC172" s="1"/>
      <c r="AD172" s="1"/>
      <c r="AE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2:46" s="2" customFormat="1" x14ac:dyDescent="0.25">
      <c r="B173" s="81"/>
      <c r="C173" s="8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AA173" s="1"/>
      <c r="AB173" s="1"/>
      <c r="AC173" s="1"/>
      <c r="AD173" s="1"/>
      <c r="AE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2:46" s="2" customFormat="1" x14ac:dyDescent="0.25">
      <c r="B174" s="81"/>
      <c r="C174" s="8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AA174" s="1"/>
      <c r="AB174" s="1"/>
      <c r="AC174" s="1"/>
      <c r="AD174" s="1"/>
      <c r="AE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2:46" s="2" customFormat="1" x14ac:dyDescent="0.25">
      <c r="B175" s="81"/>
      <c r="C175" s="8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AA175" s="1"/>
      <c r="AB175" s="1"/>
      <c r="AC175" s="1"/>
      <c r="AD175" s="1"/>
      <c r="AE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2:46" s="2" customFormat="1" x14ac:dyDescent="0.25">
      <c r="B176" s="81"/>
      <c r="C176" s="8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AA176" s="1"/>
      <c r="AB176" s="1"/>
      <c r="AC176" s="1"/>
      <c r="AD176" s="1"/>
      <c r="AE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2:46" s="2" customFormat="1" x14ac:dyDescent="0.25">
      <c r="B177" s="81"/>
      <c r="C177" s="8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AA177" s="1"/>
      <c r="AB177" s="1"/>
      <c r="AC177" s="1"/>
      <c r="AD177" s="1"/>
      <c r="AE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2:46" s="2" customFormat="1" x14ac:dyDescent="0.25">
      <c r="B178" s="81"/>
      <c r="C178" s="8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AA178" s="1"/>
      <c r="AB178" s="1"/>
      <c r="AC178" s="1"/>
      <c r="AD178" s="1"/>
      <c r="AE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2:46" s="2" customFormat="1" x14ac:dyDescent="0.25">
      <c r="B179" s="81"/>
      <c r="C179" s="8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AA179" s="1"/>
      <c r="AB179" s="1"/>
      <c r="AC179" s="1"/>
      <c r="AD179" s="1"/>
      <c r="AE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2:46" s="2" customFormat="1" x14ac:dyDescent="0.25">
      <c r="B180" s="81"/>
      <c r="C180" s="8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AA180" s="1"/>
      <c r="AB180" s="1"/>
      <c r="AC180" s="1"/>
      <c r="AD180" s="1"/>
      <c r="AE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2:46" s="2" customFormat="1" x14ac:dyDescent="0.25">
      <c r="B181" s="81"/>
      <c r="C181" s="8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AA181" s="1"/>
      <c r="AB181" s="1"/>
      <c r="AC181" s="1"/>
      <c r="AD181" s="1"/>
      <c r="AE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2:46" s="2" customFormat="1" x14ac:dyDescent="0.25">
      <c r="B182" s="81"/>
      <c r="C182" s="8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AA182" s="1"/>
      <c r="AB182" s="1"/>
      <c r="AC182" s="1"/>
      <c r="AD182" s="1"/>
      <c r="AE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2:46" s="2" customFormat="1" x14ac:dyDescent="0.25">
      <c r="B183" s="81"/>
      <c r="C183" s="8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AA183" s="1"/>
      <c r="AB183" s="1"/>
      <c r="AC183" s="1"/>
      <c r="AD183" s="1"/>
      <c r="AE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2:46" s="2" customFormat="1" x14ac:dyDescent="0.25">
      <c r="B184" s="81"/>
      <c r="C184" s="8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AA184" s="1"/>
      <c r="AB184" s="1"/>
      <c r="AC184" s="1"/>
      <c r="AD184" s="1"/>
      <c r="AE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2:46" s="2" customFormat="1" x14ac:dyDescent="0.25">
      <c r="B185" s="81"/>
      <c r="C185" s="8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AA185" s="1"/>
      <c r="AB185" s="1"/>
      <c r="AC185" s="1"/>
      <c r="AD185" s="1"/>
      <c r="AE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2:46" s="2" customFormat="1" x14ac:dyDescent="0.25">
      <c r="B186" s="81"/>
      <c r="C186" s="8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AA186" s="1"/>
      <c r="AB186" s="1"/>
      <c r="AC186" s="1"/>
      <c r="AD186" s="1"/>
      <c r="AE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2:46" s="2" customFormat="1" x14ac:dyDescent="0.25">
      <c r="B187" s="81"/>
      <c r="C187" s="8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AA187" s="1"/>
      <c r="AB187" s="1"/>
      <c r="AC187" s="1"/>
      <c r="AD187" s="1"/>
      <c r="AE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2:46" s="2" customFormat="1" x14ac:dyDescent="0.25">
      <c r="B188" s="81"/>
      <c r="C188" s="8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AA188" s="1"/>
      <c r="AB188" s="1"/>
      <c r="AC188" s="1"/>
      <c r="AD188" s="1"/>
      <c r="AE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2:46" s="2" customFormat="1" x14ac:dyDescent="0.25">
      <c r="B189" s="81"/>
      <c r="C189" s="8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AA189" s="1"/>
      <c r="AB189" s="1"/>
      <c r="AC189" s="1"/>
      <c r="AD189" s="1"/>
      <c r="AE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2:46" s="2" customFormat="1" x14ac:dyDescent="0.25">
      <c r="B190" s="81"/>
      <c r="C190" s="8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AA190" s="1"/>
      <c r="AB190" s="1"/>
      <c r="AC190" s="1"/>
      <c r="AD190" s="1"/>
      <c r="AE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2:46" s="2" customFormat="1" x14ac:dyDescent="0.25">
      <c r="B191" s="81"/>
      <c r="C191" s="8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AA191" s="1"/>
      <c r="AB191" s="1"/>
      <c r="AC191" s="1"/>
      <c r="AD191" s="1"/>
      <c r="AE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2:46" s="2" customFormat="1" x14ac:dyDescent="0.25">
      <c r="B192" s="81"/>
      <c r="C192" s="8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AA192" s="1"/>
      <c r="AB192" s="1"/>
      <c r="AC192" s="1"/>
      <c r="AD192" s="1"/>
      <c r="AE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2" customFormat="1" x14ac:dyDescent="0.25">
      <c r="B193" s="81"/>
      <c r="C193" s="8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AA193" s="1"/>
      <c r="AB193" s="1"/>
      <c r="AC193" s="1"/>
      <c r="AD193" s="1"/>
      <c r="AE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2:46" s="2" customFormat="1" x14ac:dyDescent="0.25">
      <c r="B194" s="81"/>
      <c r="C194" s="8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AA194" s="1"/>
      <c r="AB194" s="1"/>
      <c r="AC194" s="1"/>
      <c r="AD194" s="1"/>
      <c r="AE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2:46" s="2" customFormat="1" x14ac:dyDescent="0.25">
      <c r="B195" s="81"/>
      <c r="C195" s="8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AA195" s="1"/>
      <c r="AB195" s="1"/>
      <c r="AC195" s="1"/>
      <c r="AD195" s="1"/>
      <c r="AE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2:46" s="2" customFormat="1" x14ac:dyDescent="0.25">
      <c r="B196" s="81"/>
      <c r="C196" s="8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AA196" s="1"/>
      <c r="AB196" s="1"/>
      <c r="AC196" s="1"/>
      <c r="AD196" s="1"/>
      <c r="AE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2:46" s="2" customFormat="1" x14ac:dyDescent="0.25">
      <c r="B197" s="81"/>
      <c r="C197" s="8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AA197" s="1"/>
      <c r="AB197" s="1"/>
      <c r="AC197" s="1"/>
      <c r="AD197" s="1"/>
      <c r="AE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2:46" s="2" customFormat="1" x14ac:dyDescent="0.25">
      <c r="B198" s="81"/>
      <c r="C198" s="8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AA198" s="1"/>
      <c r="AB198" s="1"/>
      <c r="AC198" s="1"/>
      <c r="AD198" s="1"/>
      <c r="AE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2:46" s="2" customFormat="1" x14ac:dyDescent="0.25">
      <c r="B199" s="81"/>
      <c r="C199" s="8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AA199" s="1"/>
      <c r="AB199" s="1"/>
      <c r="AC199" s="1"/>
      <c r="AD199" s="1"/>
      <c r="AE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2:46" s="2" customFormat="1" x14ac:dyDescent="0.25">
      <c r="B200" s="81"/>
      <c r="C200" s="8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AA200" s="1"/>
      <c r="AB200" s="1"/>
      <c r="AC200" s="1"/>
      <c r="AD200" s="1"/>
      <c r="AE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2:46" s="2" customFormat="1" x14ac:dyDescent="0.25">
      <c r="B201" s="81"/>
      <c r="C201" s="8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AA201" s="1"/>
      <c r="AB201" s="1"/>
      <c r="AC201" s="1"/>
      <c r="AD201" s="1"/>
      <c r="AE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2:46" s="2" customFormat="1" x14ac:dyDescent="0.25">
      <c r="B202" s="81"/>
      <c r="C202" s="8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AA202" s="1"/>
      <c r="AB202" s="1"/>
      <c r="AC202" s="1"/>
      <c r="AD202" s="1"/>
      <c r="AE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2:46" s="2" customFormat="1" x14ac:dyDescent="0.25">
      <c r="B203" s="81"/>
      <c r="C203" s="8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AA203" s="1"/>
      <c r="AB203" s="1"/>
      <c r="AC203" s="1"/>
      <c r="AD203" s="1"/>
      <c r="AE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2:46" s="2" customFormat="1" x14ac:dyDescent="0.25">
      <c r="B204" s="81"/>
      <c r="C204" s="8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AA204" s="1"/>
      <c r="AB204" s="1"/>
      <c r="AC204" s="1"/>
      <c r="AD204" s="1"/>
      <c r="AE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2:46" s="2" customFormat="1" x14ac:dyDescent="0.25">
      <c r="B205" s="81"/>
      <c r="C205" s="8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AA205" s="1"/>
      <c r="AB205" s="1"/>
      <c r="AC205" s="1"/>
      <c r="AD205" s="1"/>
      <c r="AE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2:46" s="2" customFormat="1" x14ac:dyDescent="0.25">
      <c r="B206" s="81"/>
      <c r="C206" s="8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AA206" s="1"/>
      <c r="AB206" s="1"/>
      <c r="AC206" s="1"/>
      <c r="AD206" s="1"/>
      <c r="AE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2:46" s="2" customFormat="1" x14ac:dyDescent="0.25">
      <c r="B207" s="81"/>
      <c r="C207" s="8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AA207" s="1"/>
      <c r="AB207" s="1"/>
      <c r="AC207" s="1"/>
      <c r="AD207" s="1"/>
      <c r="AE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2:46" s="2" customFormat="1" x14ac:dyDescent="0.25">
      <c r="B208" s="81"/>
      <c r="C208" s="8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AA208" s="1"/>
      <c r="AB208" s="1"/>
      <c r="AC208" s="1"/>
      <c r="AD208" s="1"/>
      <c r="AE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2:46" s="2" customFormat="1" x14ac:dyDescent="0.25">
      <c r="B209" s="81"/>
      <c r="C209" s="8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AA209" s="1"/>
      <c r="AB209" s="1"/>
      <c r="AC209" s="1"/>
      <c r="AD209" s="1"/>
      <c r="AE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2:46" s="2" customFormat="1" x14ac:dyDescent="0.25">
      <c r="B210" s="81"/>
      <c r="C210" s="8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AA210" s="1"/>
      <c r="AB210" s="1"/>
      <c r="AC210" s="1"/>
      <c r="AD210" s="1"/>
      <c r="AE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2:46" s="2" customFormat="1" x14ac:dyDescent="0.25">
      <c r="B211" s="81"/>
      <c r="C211" s="8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AA211" s="1"/>
      <c r="AB211" s="1"/>
      <c r="AC211" s="1"/>
      <c r="AD211" s="1"/>
      <c r="AE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2:46" s="2" customFormat="1" x14ac:dyDescent="0.25">
      <c r="B212" s="81"/>
      <c r="C212" s="8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AA212" s="1"/>
      <c r="AB212" s="1"/>
      <c r="AC212" s="1"/>
      <c r="AD212" s="1"/>
      <c r="AE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2:46" s="2" customFormat="1" x14ac:dyDescent="0.25">
      <c r="B213" s="81"/>
      <c r="C213" s="8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AA213" s="1"/>
      <c r="AB213" s="1"/>
      <c r="AC213" s="1"/>
      <c r="AD213" s="1"/>
      <c r="AE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2:46" s="2" customFormat="1" x14ac:dyDescent="0.25">
      <c r="B214" s="81"/>
      <c r="C214" s="8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AA214" s="1"/>
      <c r="AB214" s="1"/>
      <c r="AC214" s="1"/>
      <c r="AD214" s="1"/>
      <c r="AE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2:46" s="2" customFormat="1" x14ac:dyDescent="0.25">
      <c r="B215" s="81"/>
      <c r="C215" s="8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AA215" s="1"/>
      <c r="AB215" s="1"/>
      <c r="AC215" s="1"/>
      <c r="AD215" s="1"/>
      <c r="AE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2:46" s="2" customFormat="1" x14ac:dyDescent="0.25">
      <c r="B216" s="81"/>
      <c r="C216" s="8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AA216" s="1"/>
      <c r="AB216" s="1"/>
      <c r="AC216" s="1"/>
      <c r="AD216" s="1"/>
      <c r="AE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2:46" s="2" customFormat="1" x14ac:dyDescent="0.25">
      <c r="B217" s="81"/>
      <c r="C217" s="8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AA217" s="1"/>
      <c r="AB217" s="1"/>
      <c r="AC217" s="1"/>
      <c r="AD217" s="1"/>
      <c r="AE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2:46" s="2" customFormat="1" x14ac:dyDescent="0.25">
      <c r="B218" s="81"/>
      <c r="C218" s="8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AA218" s="1"/>
      <c r="AB218" s="1"/>
      <c r="AC218" s="1"/>
      <c r="AD218" s="1"/>
      <c r="AE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2:46" s="2" customFormat="1" x14ac:dyDescent="0.25">
      <c r="B219" s="81"/>
      <c r="C219" s="8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AA219" s="1"/>
      <c r="AB219" s="1"/>
      <c r="AC219" s="1"/>
      <c r="AD219" s="1"/>
      <c r="AE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2:46" s="2" customFormat="1" x14ac:dyDescent="0.25">
      <c r="B220" s="81"/>
      <c r="C220" s="8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AA220" s="1"/>
      <c r="AB220" s="1"/>
      <c r="AC220" s="1"/>
      <c r="AD220" s="1"/>
      <c r="AE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2:46" s="2" customFormat="1" x14ac:dyDescent="0.25">
      <c r="B221" s="81"/>
      <c r="C221" s="8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AA221" s="1"/>
      <c r="AB221" s="1"/>
      <c r="AC221" s="1"/>
      <c r="AD221" s="1"/>
      <c r="AE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2:46" s="2" customFormat="1" x14ac:dyDescent="0.25">
      <c r="B222" s="81"/>
      <c r="C222" s="8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AA222" s="1"/>
      <c r="AB222" s="1"/>
      <c r="AC222" s="1"/>
      <c r="AD222" s="1"/>
      <c r="AE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2:46" s="2" customFormat="1" x14ac:dyDescent="0.25">
      <c r="B223" s="81"/>
      <c r="C223" s="8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AA223" s="1"/>
      <c r="AB223" s="1"/>
      <c r="AC223" s="1"/>
      <c r="AD223" s="1"/>
      <c r="AE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2:46" s="2" customFormat="1" x14ac:dyDescent="0.25">
      <c r="B224" s="81"/>
      <c r="C224" s="8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AA224" s="1"/>
      <c r="AB224" s="1"/>
      <c r="AC224" s="1"/>
      <c r="AD224" s="1"/>
      <c r="AE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2:46" s="2" customFormat="1" x14ac:dyDescent="0.25">
      <c r="B225" s="81"/>
      <c r="C225" s="8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AA225" s="1"/>
      <c r="AB225" s="1"/>
      <c r="AC225" s="1"/>
      <c r="AD225" s="1"/>
      <c r="AE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2:46" s="2" customFormat="1" x14ac:dyDescent="0.25">
      <c r="B226" s="81"/>
      <c r="C226" s="8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AA226" s="1"/>
      <c r="AB226" s="1"/>
      <c r="AC226" s="1"/>
      <c r="AD226" s="1"/>
      <c r="AE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2:46" s="2" customFormat="1" x14ac:dyDescent="0.25">
      <c r="B227" s="81"/>
      <c r="C227" s="8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AA227" s="1"/>
      <c r="AB227" s="1"/>
      <c r="AC227" s="1"/>
      <c r="AD227" s="1"/>
      <c r="AE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2:46" s="2" customFormat="1" x14ac:dyDescent="0.25">
      <c r="B228" s="81"/>
      <c r="C228" s="8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AA228" s="1"/>
      <c r="AB228" s="1"/>
      <c r="AC228" s="1"/>
      <c r="AD228" s="1"/>
      <c r="AE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2:46" s="2" customFormat="1" x14ac:dyDescent="0.25">
      <c r="B229" s="81"/>
      <c r="C229" s="8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AA229" s="1"/>
      <c r="AB229" s="1"/>
      <c r="AC229" s="1"/>
      <c r="AD229" s="1"/>
      <c r="AE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2:46" s="2" customFormat="1" x14ac:dyDescent="0.25">
      <c r="B230" s="81"/>
      <c r="C230" s="8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AA230" s="1"/>
      <c r="AB230" s="1"/>
      <c r="AC230" s="1"/>
      <c r="AD230" s="1"/>
      <c r="AE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2:46" s="2" customFormat="1" x14ac:dyDescent="0.25">
      <c r="B231" s="81"/>
      <c r="C231" s="8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AA231" s="1"/>
      <c r="AB231" s="1"/>
      <c r="AC231" s="1"/>
      <c r="AD231" s="1"/>
      <c r="AE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2:46" s="2" customFormat="1" x14ac:dyDescent="0.25">
      <c r="B232" s="81"/>
      <c r="C232" s="8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AA232" s="1"/>
      <c r="AB232" s="1"/>
      <c r="AC232" s="1"/>
      <c r="AD232" s="1"/>
      <c r="AE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2:46" s="2" customFormat="1" x14ac:dyDescent="0.25">
      <c r="B233" s="81"/>
      <c r="C233" s="8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AA233" s="1"/>
      <c r="AB233" s="1"/>
      <c r="AC233" s="1"/>
      <c r="AD233" s="1"/>
      <c r="AE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2:46" s="2" customFormat="1" x14ac:dyDescent="0.25">
      <c r="B234" s="81"/>
      <c r="C234" s="8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AA234" s="1"/>
      <c r="AB234" s="1"/>
      <c r="AC234" s="1"/>
      <c r="AD234" s="1"/>
      <c r="AE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2:46" s="2" customFormat="1" x14ac:dyDescent="0.25">
      <c r="B235" s="81"/>
      <c r="C235" s="8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AA235" s="1"/>
      <c r="AB235" s="1"/>
      <c r="AC235" s="1"/>
      <c r="AD235" s="1"/>
      <c r="AE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2:46" s="2" customFormat="1" x14ac:dyDescent="0.25">
      <c r="B236" s="81"/>
      <c r="C236" s="8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AA236" s="1"/>
      <c r="AB236" s="1"/>
      <c r="AC236" s="1"/>
      <c r="AD236" s="1"/>
      <c r="AE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2:46" s="2" customFormat="1" x14ac:dyDescent="0.25">
      <c r="B237" s="81"/>
      <c r="C237" s="8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AA237" s="1"/>
      <c r="AB237" s="1"/>
      <c r="AC237" s="1"/>
      <c r="AD237" s="1"/>
      <c r="AE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2:46" s="2" customFormat="1" x14ac:dyDescent="0.25">
      <c r="B238" s="81"/>
      <c r="C238" s="8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AA238" s="1"/>
      <c r="AB238" s="1"/>
      <c r="AC238" s="1"/>
      <c r="AD238" s="1"/>
      <c r="AE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2:46" s="2" customFormat="1" x14ac:dyDescent="0.25">
      <c r="B239" s="81"/>
      <c r="C239" s="8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AA239" s="1"/>
      <c r="AB239" s="1"/>
      <c r="AC239" s="1"/>
      <c r="AD239" s="1"/>
      <c r="AE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2:46" s="2" customFormat="1" x14ac:dyDescent="0.25">
      <c r="B240" s="81"/>
      <c r="C240" s="8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AA240" s="1"/>
      <c r="AB240" s="1"/>
      <c r="AC240" s="1"/>
      <c r="AD240" s="1"/>
      <c r="AE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x14ac:dyDescent="0.25">
      <c r="A241" s="2"/>
      <c r="B241" s="81"/>
      <c r="C241" s="8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AA241" s="1"/>
      <c r="AB241" s="1"/>
      <c r="AC241" s="1"/>
      <c r="AD241" s="1"/>
      <c r="AE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x14ac:dyDescent="0.25">
      <c r="A242" s="2"/>
      <c r="B242" s="81"/>
      <c r="C242" s="8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AA242" s="1"/>
      <c r="AB242" s="1"/>
      <c r="AC242" s="1"/>
      <c r="AD242" s="1"/>
      <c r="AE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x14ac:dyDescent="0.25">
      <c r="A243" s="2"/>
      <c r="B243" s="81"/>
      <c r="C243" s="8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AA243" s="1"/>
      <c r="AB243" s="1"/>
      <c r="AC243" s="1"/>
      <c r="AD243" s="1"/>
      <c r="AE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x14ac:dyDescent="0.25">
      <c r="A244" s="2"/>
      <c r="B244" s="81"/>
      <c r="C244" s="8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AA244" s="1"/>
      <c r="AB244" s="1"/>
      <c r="AC244" s="1"/>
      <c r="AD244" s="1"/>
      <c r="AE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x14ac:dyDescent="0.25">
      <c r="A245" s="2"/>
      <c r="B245" s="81"/>
      <c r="C245" s="8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AA245" s="1"/>
      <c r="AB245" s="1"/>
      <c r="AC245" s="1"/>
      <c r="AD245" s="1"/>
      <c r="AE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x14ac:dyDescent="0.25">
      <c r="A246" s="2"/>
      <c r="B246" s="81"/>
      <c r="C246" s="8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AA246" s="1"/>
      <c r="AB246" s="1"/>
      <c r="AC246" s="1"/>
      <c r="AD246" s="1"/>
      <c r="AE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x14ac:dyDescent="0.25">
      <c r="A247" s="2"/>
      <c r="B247" s="81"/>
      <c r="C247" s="8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AA247" s="1"/>
      <c r="AB247" s="1"/>
      <c r="AC247" s="1"/>
      <c r="AD247" s="1"/>
      <c r="AE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x14ac:dyDescent="0.25">
      <c r="A248" s="2"/>
      <c r="B248" s="81"/>
      <c r="C248" s="8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AA248" s="1"/>
      <c r="AB248" s="1"/>
      <c r="AC248" s="1"/>
      <c r="AD248" s="1"/>
      <c r="AE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x14ac:dyDescent="0.25">
      <c r="A249" s="2"/>
      <c r="B249" s="81"/>
      <c r="C249" s="8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AA249" s="1"/>
      <c r="AB249" s="1"/>
      <c r="AC249" s="1"/>
      <c r="AD249" s="1"/>
      <c r="AE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x14ac:dyDescent="0.25">
      <c r="A250" s="2"/>
      <c r="B250" s="81"/>
      <c r="C250" s="8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AA250" s="1"/>
      <c r="AB250" s="1"/>
      <c r="AC250" s="1"/>
      <c r="AD250" s="1"/>
      <c r="AE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x14ac:dyDescent="0.25">
      <c r="A251" s="2"/>
      <c r="B251" s="81"/>
      <c r="C251" s="8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AA251" s="1"/>
      <c r="AB251" s="1"/>
      <c r="AC251" s="1"/>
      <c r="AD251" s="1"/>
      <c r="AE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x14ac:dyDescent="0.25">
      <c r="A252" s="2"/>
      <c r="B252" s="81"/>
      <c r="C252" s="8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AA252" s="1"/>
      <c r="AB252" s="1"/>
      <c r="AC252" s="1"/>
      <c r="AD252" s="1"/>
      <c r="AE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x14ac:dyDescent="0.25">
      <c r="A253" s="2"/>
      <c r="B253" s="81"/>
      <c r="C253" s="8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AA253" s="1"/>
      <c r="AB253" s="1"/>
      <c r="AC253" s="1"/>
      <c r="AD253" s="1"/>
      <c r="AE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x14ac:dyDescent="0.25">
      <c r="A254" s="2"/>
      <c r="B254" s="81"/>
      <c r="C254" s="81"/>
      <c r="D254" s="2"/>
      <c r="E254" s="1"/>
      <c r="F254" s="1"/>
      <c r="G254" s="1"/>
      <c r="H254" s="4"/>
      <c r="I254" s="4"/>
      <c r="J254" s="4"/>
      <c r="K254" s="1"/>
      <c r="L254" s="1"/>
      <c r="M254" s="1"/>
      <c r="N254" s="4"/>
      <c r="O254" s="4"/>
      <c r="P254" s="4"/>
      <c r="Q254" s="1"/>
      <c r="R254" s="1"/>
      <c r="S254" s="1"/>
      <c r="T254" s="4"/>
      <c r="U254" s="4"/>
      <c r="V254" s="4"/>
      <c r="W254" s="1"/>
      <c r="X254" s="1"/>
      <c r="AA254" s="4"/>
      <c r="AB254" s="4"/>
      <c r="AC254" s="1"/>
      <c r="AD254" s="1"/>
      <c r="AE254" s="1"/>
      <c r="AG254" s="1"/>
      <c r="AH254" s="1"/>
      <c r="AI254" s="1"/>
      <c r="AJ254" s="4"/>
      <c r="AK254" s="4"/>
      <c r="AL254" s="4"/>
      <c r="AM254" s="1"/>
      <c r="AN254" s="1"/>
      <c r="AO254" s="1"/>
      <c r="AP254" s="4"/>
      <c r="AQ254" s="4"/>
      <c r="AR254" s="1"/>
      <c r="AS254" s="1"/>
      <c r="AT254" s="4"/>
    </row>
    <row r="255" spans="1:46" x14ac:dyDescent="0.25">
      <c r="A255" s="2"/>
      <c r="B255" s="81"/>
      <c r="C255" s="81"/>
      <c r="D255" s="2"/>
      <c r="E255" s="1"/>
      <c r="F255" s="1"/>
      <c r="G255" s="1"/>
      <c r="H255" s="4"/>
      <c r="I255" s="4"/>
      <c r="J255" s="4"/>
      <c r="K255" s="1"/>
      <c r="L255" s="1"/>
      <c r="M255" s="1"/>
      <c r="N255" s="4"/>
      <c r="O255" s="4"/>
      <c r="P255" s="4"/>
      <c r="Q255" s="1"/>
      <c r="R255" s="1"/>
      <c r="S255" s="1"/>
      <c r="T255" s="4"/>
      <c r="U255" s="4"/>
      <c r="V255" s="4"/>
      <c r="W255" s="1"/>
      <c r="X255" s="1"/>
      <c r="AA255" s="4"/>
      <c r="AB255" s="4"/>
      <c r="AC255" s="1"/>
      <c r="AD255" s="1"/>
      <c r="AE255" s="1"/>
      <c r="AG255" s="1"/>
      <c r="AH255" s="1"/>
      <c r="AI255" s="1"/>
      <c r="AJ255" s="4"/>
      <c r="AK255" s="4"/>
      <c r="AL255" s="4"/>
      <c r="AM255" s="1"/>
      <c r="AN255" s="1"/>
      <c r="AO255" s="1"/>
      <c r="AP255" s="4"/>
      <c r="AQ255" s="4"/>
      <c r="AR255" s="1"/>
      <c r="AS255" s="1"/>
      <c r="AT255" s="4"/>
    </row>
    <row r="256" spans="1:46" x14ac:dyDescent="0.25">
      <c r="A256" s="2"/>
      <c r="B256" s="81"/>
      <c r="C256" s="81"/>
      <c r="D256" s="2"/>
      <c r="E256" s="1"/>
      <c r="F256" s="1"/>
      <c r="G256" s="1"/>
      <c r="H256" s="4"/>
      <c r="I256" s="4"/>
      <c r="J256" s="4"/>
      <c r="K256" s="1"/>
      <c r="L256" s="1"/>
      <c r="M256" s="1"/>
      <c r="N256" s="4"/>
      <c r="O256" s="4"/>
      <c r="P256" s="4"/>
      <c r="Q256" s="1"/>
      <c r="R256" s="1"/>
      <c r="S256" s="1"/>
      <c r="T256" s="4"/>
      <c r="U256" s="4"/>
      <c r="V256" s="4"/>
      <c r="W256" s="1"/>
      <c r="X256" s="1"/>
      <c r="AA256" s="4"/>
      <c r="AB256" s="4"/>
      <c r="AC256" s="1"/>
      <c r="AD256" s="1"/>
      <c r="AE256" s="1"/>
      <c r="AG256" s="1"/>
      <c r="AH256" s="1"/>
      <c r="AI256" s="1"/>
      <c r="AJ256" s="4"/>
      <c r="AK256" s="4"/>
      <c r="AL256" s="4"/>
      <c r="AM256" s="1"/>
      <c r="AN256" s="1"/>
      <c r="AO256" s="1"/>
      <c r="AP256" s="4"/>
      <c r="AQ256" s="4"/>
      <c r="AR256" s="1"/>
      <c r="AS256" s="1"/>
      <c r="AT256" s="4"/>
    </row>
    <row r="257" spans="1:46" x14ac:dyDescent="0.25">
      <c r="A257" s="2"/>
      <c r="B257" s="81"/>
      <c r="C257" s="81"/>
      <c r="D257" s="2"/>
      <c r="E257" s="1"/>
      <c r="F257" s="1"/>
      <c r="G257" s="1"/>
      <c r="H257" s="4"/>
      <c r="I257" s="4"/>
      <c r="J257" s="4"/>
      <c r="K257" s="1"/>
      <c r="L257" s="1"/>
      <c r="M257" s="1"/>
      <c r="N257" s="4"/>
      <c r="O257" s="4"/>
      <c r="P257" s="4"/>
      <c r="Q257" s="1"/>
      <c r="R257" s="1"/>
      <c r="S257" s="1"/>
      <c r="T257" s="4"/>
      <c r="U257" s="4"/>
      <c r="V257" s="4"/>
      <c r="W257" s="1"/>
      <c r="X257" s="1"/>
      <c r="AA257" s="4"/>
      <c r="AB257" s="4"/>
      <c r="AC257" s="1"/>
      <c r="AD257" s="1"/>
      <c r="AE257" s="1"/>
      <c r="AG257" s="1"/>
      <c r="AH257" s="1"/>
      <c r="AI257" s="1"/>
      <c r="AJ257" s="4"/>
      <c r="AK257" s="4"/>
      <c r="AL257" s="4"/>
      <c r="AM257" s="1"/>
      <c r="AN257" s="1"/>
      <c r="AO257" s="1"/>
      <c r="AP257" s="4"/>
      <c r="AQ257" s="4"/>
      <c r="AR257" s="1"/>
      <c r="AS257" s="1"/>
      <c r="AT257" s="4"/>
    </row>
    <row r="258" spans="1:46" x14ac:dyDescent="0.25">
      <c r="A258" s="2"/>
      <c r="B258" s="81"/>
      <c r="C258" s="81"/>
      <c r="D258" s="2"/>
      <c r="E258" s="1"/>
      <c r="F258" s="1"/>
      <c r="G258" s="1"/>
      <c r="H258" s="4"/>
      <c r="I258" s="4"/>
      <c r="J258" s="4"/>
      <c r="K258" s="1"/>
      <c r="L258" s="1"/>
      <c r="M258" s="1"/>
      <c r="N258" s="4"/>
      <c r="O258" s="4"/>
      <c r="P258" s="4"/>
      <c r="Q258" s="1"/>
      <c r="R258" s="1"/>
      <c r="S258" s="1"/>
      <c r="T258" s="4"/>
      <c r="U258" s="4"/>
      <c r="V258" s="4"/>
      <c r="W258" s="1"/>
      <c r="X258" s="1"/>
      <c r="AA258" s="4"/>
      <c r="AB258" s="4"/>
      <c r="AC258" s="1"/>
      <c r="AD258" s="1"/>
      <c r="AE258" s="1"/>
      <c r="AG258" s="1"/>
      <c r="AH258" s="1"/>
      <c r="AI258" s="1"/>
      <c r="AJ258" s="4"/>
      <c r="AK258" s="4"/>
      <c r="AL258" s="4"/>
      <c r="AM258" s="1"/>
      <c r="AN258" s="1"/>
      <c r="AO258" s="1"/>
      <c r="AP258" s="4"/>
      <c r="AQ258" s="4"/>
      <c r="AR258" s="1"/>
      <c r="AS258" s="1"/>
      <c r="AT258" s="4"/>
    </row>
    <row r="259" spans="1:46" x14ac:dyDescent="0.25">
      <c r="A259" s="2"/>
      <c r="B259" s="81"/>
      <c r="C259" s="81"/>
      <c r="D259" s="2"/>
      <c r="E259" s="1"/>
      <c r="F259" s="1"/>
      <c r="G259" s="1"/>
      <c r="H259" s="4"/>
      <c r="I259" s="4"/>
      <c r="J259" s="4"/>
      <c r="K259" s="1"/>
      <c r="L259" s="1"/>
      <c r="M259" s="1"/>
      <c r="N259" s="4"/>
      <c r="O259" s="4"/>
      <c r="P259" s="4"/>
      <c r="Q259" s="1"/>
      <c r="R259" s="1"/>
      <c r="S259" s="1"/>
      <c r="T259" s="4"/>
      <c r="U259" s="4"/>
      <c r="V259" s="4"/>
      <c r="W259" s="1"/>
      <c r="X259" s="1"/>
      <c r="AA259" s="4"/>
      <c r="AB259" s="4"/>
      <c r="AC259" s="1"/>
      <c r="AD259" s="1"/>
      <c r="AE259" s="1"/>
      <c r="AG259" s="1"/>
      <c r="AH259" s="1"/>
      <c r="AI259" s="1"/>
      <c r="AJ259" s="4"/>
      <c r="AK259" s="4"/>
      <c r="AL259" s="4"/>
      <c r="AM259" s="1"/>
      <c r="AN259" s="1"/>
      <c r="AO259" s="1"/>
      <c r="AP259" s="4"/>
      <c r="AQ259" s="4"/>
      <c r="AR259" s="1"/>
      <c r="AS259" s="1"/>
      <c r="AT259" s="4"/>
    </row>
    <row r="260" spans="1:46" x14ac:dyDescent="0.25">
      <c r="A260" s="2"/>
      <c r="B260" s="81"/>
      <c r="C260" s="81"/>
      <c r="D260" s="2"/>
      <c r="E260" s="1"/>
      <c r="F260" s="1"/>
      <c r="G260" s="1"/>
      <c r="H260" s="4"/>
      <c r="I260" s="4"/>
      <c r="J260" s="4"/>
      <c r="K260" s="1"/>
      <c r="L260" s="1"/>
      <c r="M260" s="1"/>
      <c r="N260" s="4"/>
      <c r="O260" s="4"/>
      <c r="P260" s="4"/>
      <c r="Q260" s="1"/>
      <c r="R260" s="1"/>
      <c r="S260" s="1"/>
      <c r="T260" s="4"/>
      <c r="U260" s="4"/>
      <c r="V260" s="4"/>
      <c r="W260" s="1"/>
      <c r="X260" s="1"/>
      <c r="AA260" s="4"/>
      <c r="AB260" s="4"/>
      <c r="AC260" s="1"/>
      <c r="AD260" s="1"/>
      <c r="AE260" s="1"/>
      <c r="AG260" s="1"/>
      <c r="AH260" s="1"/>
      <c r="AI260" s="1"/>
      <c r="AJ260" s="4"/>
      <c r="AK260" s="4"/>
      <c r="AL260" s="4"/>
      <c r="AM260" s="1"/>
      <c r="AN260" s="1"/>
      <c r="AO260" s="1"/>
      <c r="AP260" s="4"/>
      <c r="AQ260" s="4"/>
      <c r="AR260" s="1"/>
      <c r="AS260" s="1"/>
      <c r="AT260" s="4"/>
    </row>
    <row r="261" spans="1:46" x14ac:dyDescent="0.25">
      <c r="A261" s="2"/>
      <c r="B261" s="81"/>
      <c r="C261" s="81"/>
      <c r="D261" s="2"/>
      <c r="E261" s="1"/>
      <c r="F261" s="1"/>
      <c r="G261" s="1"/>
      <c r="H261" s="4"/>
      <c r="I261" s="4"/>
      <c r="J261" s="4"/>
      <c r="K261" s="1"/>
      <c r="L261" s="1"/>
      <c r="M261" s="1"/>
      <c r="N261" s="4"/>
      <c r="O261" s="4"/>
      <c r="P261" s="4"/>
      <c r="Q261" s="1"/>
      <c r="R261" s="1"/>
      <c r="S261" s="1"/>
      <c r="T261" s="4"/>
      <c r="U261" s="4"/>
      <c r="V261" s="4"/>
      <c r="W261" s="1"/>
      <c r="X261" s="1"/>
      <c r="AA261" s="4"/>
      <c r="AB261" s="4"/>
      <c r="AC261" s="1"/>
      <c r="AD261" s="1"/>
      <c r="AE261" s="1"/>
      <c r="AG261" s="1"/>
      <c r="AH261" s="1"/>
      <c r="AI261" s="1"/>
      <c r="AJ261" s="4"/>
      <c r="AK261" s="4"/>
      <c r="AL261" s="4"/>
      <c r="AM261" s="1"/>
      <c r="AN261" s="1"/>
      <c r="AO261" s="1"/>
      <c r="AP261" s="4"/>
      <c r="AQ261" s="4"/>
      <c r="AR261" s="1"/>
      <c r="AS261" s="1"/>
      <c r="AT261" s="4"/>
    </row>
    <row r="262" spans="1:46" x14ac:dyDescent="0.25">
      <c r="A262" s="2"/>
      <c r="B262" s="81"/>
      <c r="C262" s="81"/>
      <c r="D262" s="2"/>
      <c r="E262" s="1"/>
      <c r="F262" s="1"/>
      <c r="G262" s="1"/>
      <c r="H262" s="4"/>
      <c r="I262" s="4"/>
      <c r="J262" s="4"/>
      <c r="K262" s="1"/>
      <c r="L262" s="1"/>
      <c r="M262" s="1"/>
      <c r="N262" s="4"/>
      <c r="O262" s="4"/>
      <c r="P262" s="4"/>
      <c r="Q262" s="1"/>
      <c r="R262" s="1"/>
      <c r="S262" s="1"/>
      <c r="T262" s="4"/>
      <c r="U262" s="4"/>
      <c r="V262" s="4"/>
      <c r="W262" s="1"/>
      <c r="X262" s="1"/>
      <c r="AA262" s="4"/>
      <c r="AB262" s="4"/>
      <c r="AC262" s="1"/>
      <c r="AD262" s="1"/>
      <c r="AE262" s="1"/>
      <c r="AG262" s="1"/>
      <c r="AH262" s="1"/>
      <c r="AI262" s="1"/>
      <c r="AJ262" s="4"/>
      <c r="AK262" s="4"/>
      <c r="AL262" s="4"/>
      <c r="AM262" s="1"/>
      <c r="AN262" s="1"/>
      <c r="AO262" s="1"/>
      <c r="AP262" s="4"/>
      <c r="AQ262" s="4"/>
      <c r="AR262" s="1"/>
      <c r="AS262" s="1"/>
      <c r="AT262" s="4"/>
    </row>
    <row r="263" spans="1:46" x14ac:dyDescent="0.25">
      <c r="A263" s="2"/>
      <c r="B263" s="81"/>
      <c r="C263" s="81"/>
      <c r="D263" s="2"/>
      <c r="E263" s="1"/>
      <c r="F263" s="1"/>
      <c r="G263" s="1"/>
      <c r="H263" s="4"/>
      <c r="I263" s="4"/>
      <c r="J263" s="4"/>
      <c r="K263" s="1"/>
      <c r="L263" s="1"/>
      <c r="M263" s="1"/>
      <c r="N263" s="4"/>
      <c r="O263" s="4"/>
      <c r="P263" s="4"/>
      <c r="Q263" s="1"/>
      <c r="R263" s="1"/>
      <c r="S263" s="1"/>
      <c r="T263" s="4"/>
      <c r="U263" s="4"/>
      <c r="V263" s="4"/>
      <c r="W263" s="1"/>
      <c r="X263" s="1"/>
      <c r="AA263" s="4"/>
      <c r="AB263" s="4"/>
      <c r="AC263" s="1"/>
      <c r="AD263" s="1"/>
      <c r="AE263" s="1"/>
      <c r="AG263" s="1"/>
      <c r="AH263" s="1"/>
      <c r="AI263" s="1"/>
      <c r="AJ263" s="4"/>
      <c r="AK263" s="4"/>
      <c r="AL263" s="4"/>
      <c r="AM263" s="1"/>
      <c r="AN263" s="1"/>
      <c r="AO263" s="1"/>
      <c r="AP263" s="4"/>
      <c r="AQ263" s="4"/>
      <c r="AR263" s="1"/>
      <c r="AS263" s="1"/>
      <c r="AT263" s="4"/>
    </row>
    <row r="264" spans="1:46" x14ac:dyDescent="0.25">
      <c r="A264" s="2"/>
      <c r="B264" s="81"/>
      <c r="C264" s="81"/>
      <c r="D264" s="2"/>
      <c r="E264" s="1"/>
      <c r="F264" s="1"/>
      <c r="G264" s="1"/>
      <c r="H264" s="4"/>
      <c r="I264" s="4"/>
      <c r="J264" s="4"/>
      <c r="K264" s="1"/>
      <c r="L264" s="1"/>
      <c r="M264" s="1"/>
      <c r="N264" s="4"/>
      <c r="O264" s="4"/>
      <c r="P264" s="4"/>
      <c r="Q264" s="1"/>
      <c r="R264" s="1"/>
      <c r="S264" s="1"/>
      <c r="T264" s="4"/>
      <c r="U264" s="4"/>
      <c r="V264" s="4"/>
      <c r="W264" s="1"/>
      <c r="X264" s="1"/>
      <c r="AA264" s="4"/>
      <c r="AB264" s="4"/>
      <c r="AC264" s="1"/>
      <c r="AD264" s="1"/>
      <c r="AE264" s="1"/>
      <c r="AG264" s="1"/>
      <c r="AH264" s="1"/>
      <c r="AI264" s="1"/>
      <c r="AJ264" s="4"/>
      <c r="AK264" s="4"/>
      <c r="AL264" s="4"/>
      <c r="AM264" s="1"/>
      <c r="AN264" s="1"/>
      <c r="AO264" s="1"/>
      <c r="AP264" s="4"/>
      <c r="AQ264" s="4"/>
      <c r="AR264" s="1"/>
      <c r="AS264" s="1"/>
      <c r="AT264" s="4"/>
    </row>
    <row r="265" spans="1:46" x14ac:dyDescent="0.25">
      <c r="A265" s="2"/>
      <c r="B265" s="81"/>
      <c r="C265" s="81"/>
      <c r="D265" s="2"/>
      <c r="E265" s="1"/>
      <c r="F265" s="1"/>
      <c r="G265" s="1"/>
      <c r="H265" s="4"/>
      <c r="I265" s="4"/>
      <c r="J265" s="4"/>
      <c r="K265" s="1"/>
      <c r="L265" s="1"/>
      <c r="M265" s="1"/>
      <c r="N265" s="4"/>
      <c r="O265" s="4"/>
      <c r="P265" s="4"/>
      <c r="Q265" s="1"/>
      <c r="R265" s="1"/>
      <c r="S265" s="1"/>
      <c r="T265" s="4"/>
      <c r="U265" s="4"/>
      <c r="V265" s="4"/>
      <c r="W265" s="1"/>
      <c r="X265" s="1"/>
      <c r="AA265" s="4"/>
      <c r="AB265" s="4"/>
      <c r="AC265" s="1"/>
      <c r="AD265" s="1"/>
      <c r="AE265" s="1"/>
      <c r="AG265" s="1"/>
      <c r="AH265" s="1"/>
      <c r="AI265" s="1"/>
      <c r="AJ265" s="4"/>
      <c r="AK265" s="4"/>
      <c r="AL265" s="4"/>
      <c r="AM265" s="1"/>
      <c r="AN265" s="1"/>
      <c r="AO265" s="1"/>
      <c r="AP265" s="4"/>
      <c r="AQ265" s="4"/>
      <c r="AR265" s="1"/>
      <c r="AS265" s="1"/>
      <c r="AT265" s="4"/>
    </row>
    <row r="266" spans="1:46" x14ac:dyDescent="0.25">
      <c r="A266" s="2"/>
      <c r="B266" s="81"/>
      <c r="C266" s="81"/>
      <c r="D266" s="2"/>
      <c r="E266" s="1"/>
      <c r="F266" s="1"/>
      <c r="G266" s="1"/>
      <c r="H266" s="4"/>
      <c r="I266" s="4"/>
      <c r="J266" s="4"/>
      <c r="K266" s="1"/>
      <c r="L266" s="1"/>
      <c r="M266" s="1"/>
      <c r="N266" s="4"/>
      <c r="O266" s="4"/>
      <c r="P266" s="4"/>
      <c r="Q266" s="1"/>
      <c r="R266" s="1"/>
      <c r="S266" s="1"/>
      <c r="T266" s="4"/>
      <c r="U266" s="4"/>
      <c r="V266" s="4"/>
      <c r="W266" s="1"/>
      <c r="X266" s="1"/>
      <c r="AA266" s="4"/>
      <c r="AB266" s="4"/>
      <c r="AC266" s="1"/>
      <c r="AD266" s="1"/>
      <c r="AE266" s="1"/>
      <c r="AG266" s="1"/>
      <c r="AH266" s="1"/>
      <c r="AI266" s="1"/>
      <c r="AJ266" s="4"/>
      <c r="AK266" s="4"/>
      <c r="AL266" s="4"/>
      <c r="AM266" s="1"/>
      <c r="AN266" s="1"/>
      <c r="AO266" s="1"/>
      <c r="AP266" s="4"/>
      <c r="AQ266" s="4"/>
      <c r="AR266" s="1"/>
      <c r="AS266" s="1"/>
      <c r="AT266" s="4"/>
    </row>
    <row r="267" spans="1:46" x14ac:dyDescent="0.25">
      <c r="A267" s="2"/>
      <c r="B267" s="81"/>
      <c r="C267" s="81"/>
      <c r="D267" s="2"/>
      <c r="E267" s="1"/>
      <c r="F267" s="1"/>
      <c r="G267" s="1"/>
      <c r="H267" s="4"/>
      <c r="I267" s="4"/>
      <c r="J267" s="4"/>
      <c r="K267" s="1"/>
      <c r="L267" s="1"/>
      <c r="M267" s="1"/>
      <c r="N267" s="4"/>
      <c r="O267" s="4"/>
      <c r="P267" s="4"/>
      <c r="Q267" s="1"/>
      <c r="R267" s="1"/>
      <c r="S267" s="1"/>
      <c r="T267" s="4"/>
      <c r="U267" s="4"/>
      <c r="V267" s="4"/>
      <c r="W267" s="1"/>
      <c r="X267" s="1"/>
      <c r="AA267" s="4"/>
      <c r="AB267" s="4"/>
      <c r="AC267" s="1"/>
      <c r="AD267" s="1"/>
      <c r="AE267" s="1"/>
      <c r="AG267" s="1"/>
      <c r="AH267" s="1"/>
      <c r="AI267" s="1"/>
      <c r="AJ267" s="4"/>
      <c r="AK267" s="4"/>
      <c r="AL267" s="4"/>
      <c r="AM267" s="1"/>
      <c r="AN267" s="1"/>
      <c r="AO267" s="1"/>
      <c r="AP267" s="4"/>
      <c r="AQ267" s="4"/>
      <c r="AR267" s="1"/>
      <c r="AS267" s="1"/>
      <c r="AT267" s="4"/>
    </row>
    <row r="268" spans="1:46" x14ac:dyDescent="0.25">
      <c r="A268" s="2"/>
      <c r="B268" s="81"/>
      <c r="C268" s="81"/>
      <c r="D268" s="2"/>
      <c r="E268" s="1"/>
      <c r="F268" s="1"/>
      <c r="G268" s="1"/>
      <c r="H268" s="4"/>
      <c r="I268" s="4"/>
      <c r="J268" s="4"/>
      <c r="K268" s="1"/>
      <c r="L268" s="1"/>
      <c r="M268" s="1"/>
      <c r="N268" s="4"/>
      <c r="O268" s="4"/>
      <c r="P268" s="4"/>
      <c r="Q268" s="1"/>
      <c r="R268" s="1"/>
      <c r="S268" s="1"/>
      <c r="T268" s="4"/>
      <c r="U268" s="4"/>
      <c r="V268" s="4"/>
      <c r="W268" s="1"/>
      <c r="X268" s="1"/>
      <c r="AA268" s="4"/>
      <c r="AB268" s="4"/>
      <c r="AC268" s="1"/>
      <c r="AD268" s="1"/>
      <c r="AE268" s="1"/>
      <c r="AG268" s="1"/>
      <c r="AH268" s="1"/>
      <c r="AI268" s="1"/>
      <c r="AJ268" s="4"/>
      <c r="AK268" s="4"/>
      <c r="AL268" s="4"/>
      <c r="AM268" s="1"/>
      <c r="AN268" s="1"/>
      <c r="AO268" s="1"/>
      <c r="AP268" s="4"/>
      <c r="AQ268" s="4"/>
      <c r="AR268" s="1"/>
      <c r="AS268" s="1"/>
      <c r="AT268" s="4"/>
    </row>
    <row r="269" spans="1:46" x14ac:dyDescent="0.25">
      <c r="A269" s="2"/>
      <c r="B269" s="81"/>
      <c r="C269" s="81"/>
      <c r="D269" s="2"/>
      <c r="E269" s="1"/>
      <c r="F269" s="1"/>
      <c r="G269" s="1"/>
      <c r="H269" s="4"/>
      <c r="I269" s="4"/>
      <c r="J269" s="4"/>
      <c r="K269" s="1"/>
      <c r="L269" s="1"/>
      <c r="M269" s="1"/>
      <c r="N269" s="4"/>
      <c r="O269" s="4"/>
      <c r="P269" s="4"/>
      <c r="Q269" s="1"/>
      <c r="R269" s="1"/>
      <c r="S269" s="1"/>
      <c r="T269" s="4"/>
      <c r="U269" s="4"/>
      <c r="V269" s="4"/>
      <c r="W269" s="1"/>
      <c r="X269" s="1"/>
      <c r="AA269" s="4"/>
      <c r="AB269" s="4"/>
      <c r="AC269" s="1"/>
      <c r="AD269" s="1"/>
      <c r="AE269" s="1"/>
      <c r="AG269" s="1"/>
      <c r="AH269" s="1"/>
      <c r="AI269" s="1"/>
      <c r="AJ269" s="4"/>
      <c r="AK269" s="4"/>
      <c r="AL269" s="4"/>
      <c r="AM269" s="1"/>
      <c r="AN269" s="1"/>
      <c r="AO269" s="1"/>
      <c r="AP269" s="4"/>
      <c r="AQ269" s="4"/>
      <c r="AR269" s="1"/>
      <c r="AS269" s="1"/>
      <c r="AT269" s="4"/>
    </row>
    <row r="270" spans="1:46" x14ac:dyDescent="0.25">
      <c r="A270" s="2"/>
      <c r="B270" s="81"/>
      <c r="C270" s="81"/>
      <c r="D270" s="2"/>
      <c r="E270" s="1"/>
      <c r="F270" s="1"/>
      <c r="G270" s="1"/>
      <c r="H270" s="4"/>
      <c r="I270" s="4"/>
      <c r="J270" s="4"/>
      <c r="K270" s="1"/>
      <c r="L270" s="1"/>
      <c r="M270" s="1"/>
      <c r="N270" s="4"/>
      <c r="O270" s="4"/>
      <c r="P270" s="4"/>
      <c r="Q270" s="1"/>
      <c r="R270" s="1"/>
      <c r="S270" s="1"/>
      <c r="T270" s="4"/>
      <c r="U270" s="4"/>
      <c r="V270" s="4"/>
      <c r="W270" s="1"/>
      <c r="X270" s="1"/>
      <c r="AA270" s="4"/>
      <c r="AB270" s="4"/>
      <c r="AC270" s="1"/>
      <c r="AD270" s="1"/>
      <c r="AE270" s="1"/>
      <c r="AG270" s="1"/>
      <c r="AH270" s="1"/>
      <c r="AI270" s="1"/>
      <c r="AJ270" s="4"/>
      <c r="AK270" s="4"/>
      <c r="AL270" s="4"/>
      <c r="AM270" s="1"/>
      <c r="AN270" s="1"/>
      <c r="AO270" s="1"/>
      <c r="AP270" s="4"/>
      <c r="AQ270" s="4"/>
      <c r="AR270" s="1"/>
      <c r="AS270" s="1"/>
      <c r="AT270" s="4"/>
    </row>
    <row r="271" spans="1:46" x14ac:dyDescent="0.25">
      <c r="A271" s="2"/>
      <c r="B271" s="81"/>
      <c r="C271" s="81"/>
      <c r="D271" s="2"/>
      <c r="E271" s="1"/>
      <c r="F271" s="1"/>
      <c r="G271" s="1"/>
      <c r="H271" s="4"/>
      <c r="I271" s="4"/>
      <c r="J271" s="4"/>
      <c r="K271" s="1"/>
      <c r="L271" s="1"/>
      <c r="M271" s="1"/>
      <c r="N271" s="4"/>
      <c r="O271" s="4"/>
      <c r="P271" s="4"/>
      <c r="Q271" s="1"/>
      <c r="R271" s="1"/>
      <c r="S271" s="1"/>
      <c r="T271" s="4"/>
      <c r="U271" s="4"/>
      <c r="V271" s="4"/>
      <c r="W271" s="1"/>
      <c r="X271" s="1"/>
      <c r="AA271" s="4"/>
      <c r="AB271" s="4"/>
      <c r="AC271" s="1"/>
      <c r="AD271" s="1"/>
      <c r="AE271" s="1"/>
      <c r="AG271" s="1"/>
      <c r="AH271" s="1"/>
      <c r="AI271" s="1"/>
      <c r="AJ271" s="4"/>
      <c r="AK271" s="4"/>
      <c r="AL271" s="4"/>
      <c r="AM271" s="1"/>
      <c r="AN271" s="1"/>
      <c r="AO271" s="1"/>
      <c r="AP271" s="4"/>
      <c r="AQ271" s="4"/>
      <c r="AR271" s="1"/>
      <c r="AS271" s="1"/>
      <c r="AT271" s="4"/>
    </row>
    <row r="272" spans="1:46" x14ac:dyDescent="0.25">
      <c r="A272" s="2"/>
      <c r="B272" s="81"/>
      <c r="C272" s="81"/>
      <c r="D272" s="2"/>
      <c r="E272" s="1"/>
      <c r="F272" s="1"/>
      <c r="G272" s="1"/>
      <c r="H272" s="4"/>
      <c r="I272" s="4"/>
      <c r="J272" s="4"/>
      <c r="K272" s="1"/>
      <c r="L272" s="1"/>
      <c r="M272" s="1"/>
      <c r="N272" s="4"/>
      <c r="O272" s="4"/>
      <c r="P272" s="4"/>
      <c r="Q272" s="1"/>
      <c r="R272" s="1"/>
      <c r="S272" s="1"/>
      <c r="T272" s="4"/>
      <c r="U272" s="4"/>
      <c r="V272" s="4"/>
      <c r="W272" s="1"/>
      <c r="X272" s="1"/>
      <c r="AA272" s="4"/>
      <c r="AB272" s="4"/>
      <c r="AC272" s="1"/>
      <c r="AD272" s="1"/>
      <c r="AE272" s="1"/>
      <c r="AG272" s="1"/>
      <c r="AH272" s="1"/>
      <c r="AI272" s="1"/>
      <c r="AJ272" s="4"/>
      <c r="AK272" s="4"/>
      <c r="AL272" s="4"/>
      <c r="AM272" s="1"/>
      <c r="AN272" s="1"/>
      <c r="AO272" s="1"/>
      <c r="AP272" s="4"/>
      <c r="AQ272" s="4"/>
      <c r="AR272" s="1"/>
      <c r="AS272" s="1"/>
      <c r="AT272" s="4"/>
    </row>
    <row r="273" spans="1:46" x14ac:dyDescent="0.25">
      <c r="A273" s="2"/>
      <c r="B273" s="81"/>
      <c r="C273" s="81"/>
      <c r="D273" s="2"/>
      <c r="E273" s="1"/>
      <c r="F273" s="1"/>
      <c r="G273" s="1"/>
      <c r="H273" s="4"/>
      <c r="I273" s="4"/>
      <c r="J273" s="4"/>
      <c r="K273" s="1"/>
      <c r="L273" s="1"/>
      <c r="M273" s="1"/>
      <c r="N273" s="4"/>
      <c r="O273" s="4"/>
      <c r="P273" s="4"/>
      <c r="Q273" s="1"/>
      <c r="R273" s="1"/>
      <c r="S273" s="1"/>
      <c r="T273" s="4"/>
      <c r="U273" s="4"/>
      <c r="V273" s="4"/>
      <c r="W273" s="1"/>
      <c r="X273" s="1"/>
      <c r="AA273" s="4"/>
      <c r="AB273" s="4"/>
      <c r="AC273" s="1"/>
      <c r="AD273" s="1"/>
      <c r="AE273" s="1"/>
      <c r="AG273" s="1"/>
      <c r="AH273" s="1"/>
      <c r="AI273" s="1"/>
      <c r="AJ273" s="4"/>
      <c r="AK273" s="4"/>
      <c r="AL273" s="4"/>
      <c r="AM273" s="1"/>
      <c r="AN273" s="1"/>
      <c r="AO273" s="1"/>
      <c r="AP273" s="4"/>
      <c r="AQ273" s="4"/>
      <c r="AR273" s="1"/>
      <c r="AS273" s="1"/>
      <c r="AT273" s="4"/>
    </row>
    <row r="274" spans="1:46" x14ac:dyDescent="0.25">
      <c r="A274" s="2"/>
      <c r="B274" s="81"/>
      <c r="C274" s="81"/>
      <c r="D274" s="2"/>
      <c r="E274" s="1"/>
      <c r="F274" s="1"/>
      <c r="G274" s="1"/>
      <c r="H274" s="4"/>
      <c r="I274" s="4"/>
      <c r="J274" s="4"/>
      <c r="K274" s="1"/>
      <c r="L274" s="1"/>
      <c r="M274" s="1"/>
      <c r="N274" s="4"/>
      <c r="O274" s="4"/>
      <c r="P274" s="4"/>
      <c r="Q274" s="1"/>
      <c r="R274" s="1"/>
      <c r="S274" s="1"/>
      <c r="T274" s="4"/>
      <c r="U274" s="4"/>
      <c r="V274" s="4"/>
      <c r="W274" s="1"/>
      <c r="X274" s="1"/>
      <c r="AA274" s="4"/>
      <c r="AB274" s="4"/>
      <c r="AC274" s="1"/>
      <c r="AD274" s="1"/>
      <c r="AE274" s="1"/>
      <c r="AG274" s="1"/>
      <c r="AH274" s="1"/>
      <c r="AI274" s="1"/>
      <c r="AJ274" s="4"/>
      <c r="AK274" s="4"/>
      <c r="AL274" s="4"/>
      <c r="AM274" s="1"/>
      <c r="AN274" s="1"/>
      <c r="AO274" s="1"/>
      <c r="AP274" s="4"/>
      <c r="AQ274" s="4"/>
      <c r="AR274" s="1"/>
      <c r="AS274" s="1"/>
      <c r="AT274" s="4"/>
    </row>
    <row r="275" spans="1:46" x14ac:dyDescent="0.25">
      <c r="A275" s="2"/>
      <c r="B275" s="81"/>
      <c r="C275" s="81"/>
      <c r="D275" s="2"/>
      <c r="E275" s="1"/>
      <c r="F275" s="1"/>
      <c r="G275" s="1"/>
      <c r="H275" s="4"/>
      <c r="I275" s="4"/>
      <c r="J275" s="4"/>
      <c r="K275" s="1"/>
      <c r="L275" s="1"/>
      <c r="M275" s="1"/>
      <c r="N275" s="4"/>
      <c r="O275" s="4"/>
      <c r="P275" s="4"/>
      <c r="Q275" s="1"/>
      <c r="R275" s="1"/>
      <c r="S275" s="1"/>
      <c r="T275" s="4"/>
      <c r="U275" s="4"/>
      <c r="V275" s="4"/>
      <c r="W275" s="1"/>
      <c r="X275" s="1"/>
      <c r="AA275" s="4"/>
      <c r="AB275" s="4"/>
      <c r="AC275" s="1"/>
      <c r="AD275" s="1"/>
      <c r="AE275" s="1"/>
      <c r="AG275" s="1"/>
      <c r="AH275" s="1"/>
      <c r="AI275" s="1"/>
      <c r="AJ275" s="4"/>
      <c r="AK275" s="4"/>
      <c r="AL275" s="4"/>
      <c r="AM275" s="1"/>
      <c r="AN275" s="1"/>
      <c r="AO275" s="1"/>
      <c r="AP275" s="4"/>
      <c r="AQ275" s="4"/>
      <c r="AR275" s="1"/>
      <c r="AS275" s="1"/>
      <c r="AT275" s="4"/>
    </row>
    <row r="276" spans="1:46" x14ac:dyDescent="0.25">
      <c r="A276" s="2"/>
      <c r="B276" s="81"/>
      <c r="C276" s="81"/>
      <c r="D276" s="2"/>
      <c r="E276" s="1"/>
      <c r="F276" s="1"/>
      <c r="G276" s="1"/>
      <c r="H276" s="4"/>
      <c r="I276" s="4"/>
      <c r="J276" s="4"/>
      <c r="K276" s="1"/>
      <c r="L276" s="1"/>
      <c r="M276" s="1"/>
      <c r="N276" s="4"/>
      <c r="O276" s="4"/>
      <c r="P276" s="4"/>
      <c r="Q276" s="1"/>
      <c r="R276" s="1"/>
      <c r="S276" s="1"/>
      <c r="T276" s="4"/>
      <c r="U276" s="4"/>
      <c r="V276" s="4"/>
      <c r="W276" s="1"/>
      <c r="X276" s="1"/>
      <c r="AA276" s="4"/>
      <c r="AB276" s="4"/>
      <c r="AC276" s="1"/>
      <c r="AD276" s="1"/>
      <c r="AE276" s="1"/>
      <c r="AG276" s="1"/>
      <c r="AH276" s="1"/>
      <c r="AI276" s="1"/>
      <c r="AJ276" s="4"/>
      <c r="AK276" s="4"/>
      <c r="AL276" s="4"/>
      <c r="AM276" s="1"/>
      <c r="AN276" s="1"/>
      <c r="AO276" s="1"/>
      <c r="AP276" s="4"/>
      <c r="AQ276" s="4"/>
      <c r="AR276" s="1"/>
      <c r="AS276" s="1"/>
      <c r="AT276" s="4"/>
    </row>
    <row r="277" spans="1:46" x14ac:dyDescent="0.25">
      <c r="A277" s="2"/>
      <c r="B277" s="81"/>
      <c r="C277" s="81"/>
      <c r="D277" s="2"/>
      <c r="E277" s="1"/>
      <c r="F277" s="1"/>
      <c r="G277" s="1"/>
      <c r="H277" s="4"/>
      <c r="I277" s="4"/>
      <c r="J277" s="4"/>
      <c r="K277" s="1"/>
      <c r="L277" s="1"/>
      <c r="M277" s="1"/>
      <c r="N277" s="4"/>
      <c r="O277" s="4"/>
      <c r="P277" s="4"/>
      <c r="Q277" s="1"/>
      <c r="R277" s="1"/>
      <c r="S277" s="1"/>
      <c r="T277" s="4"/>
      <c r="U277" s="4"/>
      <c r="V277" s="4"/>
      <c r="W277" s="1"/>
      <c r="X277" s="1"/>
      <c r="AA277" s="4"/>
      <c r="AB277" s="4"/>
      <c r="AC277" s="1"/>
      <c r="AD277" s="1"/>
      <c r="AE277" s="1"/>
      <c r="AG277" s="1"/>
      <c r="AH277" s="1"/>
      <c r="AI277" s="1"/>
      <c r="AJ277" s="4"/>
      <c r="AK277" s="4"/>
      <c r="AL277" s="4"/>
      <c r="AM277" s="1"/>
      <c r="AN277" s="1"/>
      <c r="AO277" s="1"/>
      <c r="AP277" s="4"/>
      <c r="AQ277" s="4"/>
      <c r="AR277" s="1"/>
      <c r="AS277" s="1"/>
      <c r="AT277" s="4"/>
    </row>
    <row r="278" spans="1:46" x14ac:dyDescent="0.25">
      <c r="A278" s="2"/>
      <c r="B278" s="81"/>
      <c r="C278" s="81"/>
      <c r="D278" s="2"/>
      <c r="E278" s="1"/>
      <c r="F278" s="1"/>
      <c r="G278" s="1"/>
      <c r="H278" s="4"/>
      <c r="I278" s="4"/>
      <c r="J278" s="4"/>
      <c r="K278" s="1"/>
      <c r="L278" s="1"/>
      <c r="M278" s="1"/>
      <c r="N278" s="4"/>
      <c r="O278" s="4"/>
      <c r="P278" s="4"/>
      <c r="Q278" s="1"/>
      <c r="R278" s="1"/>
      <c r="S278" s="1"/>
      <c r="T278" s="4"/>
      <c r="U278" s="4"/>
      <c r="V278" s="4"/>
      <c r="W278" s="1"/>
      <c r="X278" s="1"/>
      <c r="AA278" s="4"/>
      <c r="AB278" s="4"/>
      <c r="AC278" s="1"/>
      <c r="AD278" s="1"/>
      <c r="AE278" s="1"/>
      <c r="AG278" s="1"/>
      <c r="AH278" s="1"/>
      <c r="AI278" s="1"/>
      <c r="AJ278" s="4"/>
      <c r="AK278" s="4"/>
      <c r="AL278" s="4"/>
      <c r="AM278" s="1"/>
      <c r="AN278" s="1"/>
      <c r="AO278" s="1"/>
      <c r="AP278" s="4"/>
      <c r="AQ278" s="4"/>
      <c r="AR278" s="1"/>
      <c r="AS278" s="1"/>
      <c r="AT278" s="4"/>
    </row>
    <row r="279" spans="1:46" x14ac:dyDescent="0.25">
      <c r="A279" s="2"/>
      <c r="B279" s="81"/>
      <c r="C279" s="81"/>
      <c r="D279" s="2"/>
      <c r="E279" s="1"/>
      <c r="F279" s="1"/>
      <c r="G279" s="1"/>
      <c r="H279" s="4"/>
      <c r="I279" s="4"/>
      <c r="J279" s="4"/>
      <c r="K279" s="1"/>
      <c r="L279" s="1"/>
      <c r="M279" s="1"/>
      <c r="N279" s="4"/>
      <c r="O279" s="4"/>
      <c r="P279" s="4"/>
      <c r="Q279" s="1"/>
      <c r="R279" s="1"/>
      <c r="S279" s="1"/>
      <c r="T279" s="4"/>
      <c r="U279" s="4"/>
      <c r="V279" s="4"/>
      <c r="W279" s="1"/>
      <c r="X279" s="1"/>
      <c r="AA279" s="4"/>
      <c r="AB279" s="4"/>
      <c r="AC279" s="1"/>
      <c r="AD279" s="1"/>
      <c r="AE279" s="1"/>
      <c r="AG279" s="1"/>
      <c r="AH279" s="1"/>
      <c r="AI279" s="1"/>
      <c r="AJ279" s="4"/>
      <c r="AK279" s="4"/>
      <c r="AL279" s="4"/>
      <c r="AM279" s="1"/>
      <c r="AN279" s="1"/>
      <c r="AO279" s="1"/>
      <c r="AP279" s="4"/>
      <c r="AQ279" s="4"/>
      <c r="AR279" s="1"/>
      <c r="AS279" s="1"/>
      <c r="AT279" s="4"/>
    </row>
    <row r="280" spans="1:46" x14ac:dyDescent="0.25">
      <c r="A280" s="2"/>
      <c r="B280" s="81"/>
      <c r="C280" s="81"/>
      <c r="D280" s="2"/>
      <c r="E280" s="1"/>
      <c r="F280" s="1"/>
      <c r="G280" s="1"/>
      <c r="H280" s="4"/>
      <c r="I280" s="4"/>
      <c r="J280" s="4"/>
      <c r="K280" s="1"/>
      <c r="L280" s="1"/>
      <c r="M280" s="1"/>
      <c r="N280" s="4"/>
      <c r="O280" s="4"/>
      <c r="P280" s="4"/>
      <c r="Q280" s="1"/>
      <c r="R280" s="1"/>
      <c r="S280" s="1"/>
      <c r="T280" s="4"/>
      <c r="U280" s="4"/>
      <c r="V280" s="4"/>
      <c r="W280" s="1"/>
      <c r="X280" s="1"/>
      <c r="AA280" s="4"/>
      <c r="AB280" s="4"/>
      <c r="AC280" s="1"/>
      <c r="AD280" s="1"/>
      <c r="AE280" s="1"/>
      <c r="AG280" s="1"/>
      <c r="AH280" s="1"/>
      <c r="AI280" s="1"/>
      <c r="AJ280" s="4"/>
      <c r="AK280" s="4"/>
      <c r="AL280" s="4"/>
      <c r="AM280" s="1"/>
      <c r="AN280" s="1"/>
      <c r="AO280" s="1"/>
      <c r="AP280" s="4"/>
      <c r="AQ280" s="4"/>
      <c r="AR280" s="1"/>
      <c r="AS280" s="1"/>
      <c r="AT280" s="4"/>
    </row>
    <row r="281" spans="1:46" x14ac:dyDescent="0.25">
      <c r="A281" s="2"/>
      <c r="B281" s="81"/>
      <c r="C281" s="81"/>
      <c r="D281" s="2"/>
      <c r="E281" s="1"/>
      <c r="F281" s="1"/>
      <c r="G281" s="1"/>
      <c r="H281" s="4"/>
      <c r="I281" s="4"/>
      <c r="J281" s="4"/>
      <c r="K281" s="1"/>
      <c r="L281" s="1"/>
      <c r="M281" s="1"/>
      <c r="N281" s="4"/>
      <c r="O281" s="4"/>
      <c r="P281" s="4"/>
      <c r="Q281" s="1"/>
      <c r="R281" s="1"/>
      <c r="S281" s="1"/>
      <c r="T281" s="4"/>
      <c r="U281" s="4"/>
      <c r="V281" s="4"/>
      <c r="W281" s="1"/>
      <c r="X281" s="1"/>
      <c r="AA281" s="4"/>
      <c r="AB281" s="4"/>
      <c r="AC281" s="1"/>
      <c r="AD281" s="1"/>
      <c r="AE281" s="1"/>
      <c r="AG281" s="1"/>
      <c r="AH281" s="1"/>
      <c r="AI281" s="1"/>
      <c r="AJ281" s="4"/>
      <c r="AK281" s="4"/>
      <c r="AL281" s="4"/>
      <c r="AM281" s="1"/>
      <c r="AN281" s="1"/>
      <c r="AO281" s="1"/>
      <c r="AP281" s="4"/>
      <c r="AQ281" s="4"/>
      <c r="AR281" s="1"/>
      <c r="AS281" s="1"/>
      <c r="AT281" s="4"/>
    </row>
    <row r="282" spans="1:46" x14ac:dyDescent="0.25">
      <c r="A282" s="2"/>
      <c r="B282" s="81"/>
      <c r="C282" s="81"/>
      <c r="D282" s="2"/>
      <c r="E282" s="1"/>
      <c r="F282" s="1"/>
      <c r="G282" s="1"/>
      <c r="H282" s="4"/>
      <c r="I282" s="4"/>
      <c r="J282" s="4"/>
      <c r="K282" s="1"/>
      <c r="L282" s="1"/>
      <c r="M282" s="1"/>
      <c r="N282" s="4"/>
      <c r="O282" s="4"/>
      <c r="P282" s="4"/>
      <c r="Q282" s="1"/>
      <c r="R282" s="1"/>
      <c r="S282" s="1"/>
      <c r="T282" s="4"/>
      <c r="U282" s="4"/>
      <c r="V282" s="4"/>
      <c r="W282" s="1"/>
      <c r="X282" s="1"/>
      <c r="AA282" s="4"/>
      <c r="AB282" s="4"/>
      <c r="AC282" s="1"/>
      <c r="AD282" s="1"/>
      <c r="AE282" s="1"/>
      <c r="AG282" s="1"/>
      <c r="AH282" s="1"/>
      <c r="AI282" s="1"/>
      <c r="AJ282" s="4"/>
      <c r="AK282" s="4"/>
      <c r="AL282" s="4"/>
      <c r="AM282" s="1"/>
      <c r="AN282" s="1"/>
      <c r="AO282" s="1"/>
      <c r="AP282" s="4"/>
      <c r="AQ282" s="4"/>
      <c r="AR282" s="1"/>
      <c r="AS282" s="1"/>
      <c r="AT282" s="4"/>
    </row>
    <row r="283" spans="1:46" x14ac:dyDescent="0.25">
      <c r="A283" s="2"/>
      <c r="B283" s="81"/>
      <c r="C283" s="81"/>
      <c r="D283" s="2"/>
      <c r="E283" s="1"/>
      <c r="F283" s="1"/>
      <c r="G283" s="1"/>
      <c r="H283" s="4"/>
      <c r="I283" s="4"/>
      <c r="J283" s="4"/>
      <c r="K283" s="1"/>
      <c r="L283" s="1"/>
      <c r="M283" s="1"/>
      <c r="N283" s="4"/>
      <c r="O283" s="4"/>
      <c r="P283" s="4"/>
      <c r="Q283" s="1"/>
      <c r="R283" s="1"/>
      <c r="S283" s="1"/>
      <c r="T283" s="4"/>
      <c r="U283" s="4"/>
      <c r="V283" s="4"/>
      <c r="W283" s="1"/>
      <c r="X283" s="1"/>
      <c r="AA283" s="4"/>
      <c r="AB283" s="4"/>
      <c r="AC283" s="1"/>
      <c r="AD283" s="1"/>
      <c r="AE283" s="1"/>
      <c r="AG283" s="1"/>
      <c r="AH283" s="1"/>
      <c r="AI283" s="1"/>
      <c r="AJ283" s="4"/>
      <c r="AK283" s="4"/>
      <c r="AL283" s="4"/>
      <c r="AM283" s="1"/>
      <c r="AN283" s="1"/>
      <c r="AO283" s="1"/>
      <c r="AP283" s="4"/>
      <c r="AQ283" s="4"/>
      <c r="AR283" s="1"/>
      <c r="AS283" s="1"/>
      <c r="AT283" s="4"/>
    </row>
    <row r="284" spans="1:46" x14ac:dyDescent="0.25">
      <c r="A284" s="2"/>
      <c r="B284" s="81"/>
      <c r="C284" s="81"/>
      <c r="D284" s="2"/>
      <c r="E284" s="1"/>
      <c r="F284" s="1"/>
      <c r="G284" s="1"/>
      <c r="H284" s="4"/>
      <c r="I284" s="4"/>
      <c r="J284" s="4"/>
      <c r="K284" s="1"/>
      <c r="L284" s="1"/>
      <c r="M284" s="1"/>
      <c r="N284" s="4"/>
      <c r="O284" s="4"/>
      <c r="P284" s="4"/>
      <c r="Q284" s="1"/>
      <c r="R284" s="1"/>
      <c r="S284" s="1"/>
      <c r="T284" s="4"/>
      <c r="U284" s="4"/>
      <c r="V284" s="4"/>
      <c r="W284" s="1"/>
      <c r="X284" s="1"/>
      <c r="AA284" s="4"/>
      <c r="AB284" s="4"/>
      <c r="AC284" s="1"/>
      <c r="AD284" s="1"/>
      <c r="AE284" s="1"/>
      <c r="AG284" s="1"/>
      <c r="AH284" s="1"/>
      <c r="AI284" s="1"/>
      <c r="AJ284" s="4"/>
      <c r="AK284" s="4"/>
      <c r="AL284" s="4"/>
      <c r="AM284" s="1"/>
      <c r="AN284" s="1"/>
      <c r="AO284" s="1"/>
      <c r="AP284" s="4"/>
      <c r="AQ284" s="4"/>
      <c r="AR284" s="1"/>
      <c r="AS284" s="1"/>
      <c r="AT284" s="4"/>
    </row>
    <row r="285" spans="1:46" x14ac:dyDescent="0.25">
      <c r="A285" s="2"/>
      <c r="B285" s="81"/>
      <c r="C285" s="81"/>
      <c r="D285" s="2"/>
      <c r="E285" s="1"/>
      <c r="F285" s="1"/>
      <c r="G285" s="1"/>
      <c r="H285" s="4"/>
      <c r="I285" s="4"/>
      <c r="J285" s="4"/>
      <c r="K285" s="1"/>
      <c r="L285" s="1"/>
      <c r="M285" s="1"/>
      <c r="N285" s="4"/>
      <c r="O285" s="4"/>
      <c r="P285" s="4"/>
      <c r="Q285" s="1"/>
      <c r="R285" s="1"/>
      <c r="S285" s="1"/>
      <c r="T285" s="4"/>
      <c r="U285" s="4"/>
      <c r="V285" s="4"/>
      <c r="W285" s="1"/>
      <c r="X285" s="1"/>
      <c r="AA285" s="4"/>
      <c r="AB285" s="4"/>
      <c r="AC285" s="1"/>
      <c r="AD285" s="1"/>
      <c r="AE285" s="1"/>
      <c r="AG285" s="1"/>
      <c r="AH285" s="1"/>
      <c r="AI285" s="1"/>
      <c r="AJ285" s="4"/>
      <c r="AK285" s="4"/>
      <c r="AL285" s="4"/>
      <c r="AM285" s="1"/>
      <c r="AN285" s="1"/>
      <c r="AO285" s="1"/>
      <c r="AP285" s="4"/>
      <c r="AQ285" s="4"/>
      <c r="AR285" s="1"/>
      <c r="AS285" s="1"/>
      <c r="AT285" s="4"/>
    </row>
    <row r="286" spans="1:46" x14ac:dyDescent="0.25">
      <c r="A286" s="2"/>
      <c r="B286" s="81"/>
      <c r="C286" s="81"/>
      <c r="D286" s="2"/>
      <c r="E286" s="1"/>
      <c r="F286" s="1"/>
      <c r="G286" s="1"/>
      <c r="H286" s="4"/>
      <c r="I286" s="4"/>
      <c r="J286" s="4"/>
      <c r="K286" s="1"/>
      <c r="L286" s="1"/>
      <c r="M286" s="1"/>
      <c r="N286" s="4"/>
      <c r="O286" s="4"/>
      <c r="P286" s="4"/>
      <c r="Q286" s="1"/>
      <c r="R286" s="1"/>
      <c r="S286" s="1"/>
      <c r="T286" s="4"/>
      <c r="U286" s="4"/>
      <c r="V286" s="4"/>
      <c r="W286" s="1"/>
      <c r="X286" s="1"/>
      <c r="AA286" s="4"/>
      <c r="AB286" s="4"/>
      <c r="AC286" s="1"/>
      <c r="AD286" s="1"/>
      <c r="AE286" s="1"/>
      <c r="AG286" s="1"/>
      <c r="AH286" s="1"/>
      <c r="AI286" s="1"/>
      <c r="AJ286" s="4"/>
      <c r="AK286" s="4"/>
      <c r="AL286" s="4"/>
      <c r="AM286" s="1"/>
      <c r="AN286" s="1"/>
      <c r="AO286" s="1"/>
      <c r="AP286" s="4"/>
      <c r="AQ286" s="4"/>
      <c r="AR286" s="1"/>
      <c r="AS286" s="1"/>
      <c r="AT286" s="4"/>
    </row>
    <row r="287" spans="1:46" x14ac:dyDescent="0.25">
      <c r="A287" s="2"/>
      <c r="B287" s="81"/>
      <c r="C287" s="81"/>
      <c r="D287" s="2"/>
      <c r="E287" s="1"/>
      <c r="F287" s="1"/>
      <c r="G287" s="1"/>
      <c r="H287" s="4"/>
      <c r="I287" s="4"/>
      <c r="J287" s="4"/>
      <c r="K287" s="1"/>
      <c r="L287" s="1"/>
      <c r="M287" s="1"/>
      <c r="N287" s="4"/>
      <c r="O287" s="4"/>
      <c r="P287" s="4"/>
      <c r="Q287" s="1"/>
      <c r="R287" s="1"/>
      <c r="S287" s="1"/>
      <c r="T287" s="4"/>
      <c r="U287" s="4"/>
      <c r="V287" s="4"/>
      <c r="W287" s="1"/>
      <c r="X287" s="1"/>
      <c r="AA287" s="4"/>
      <c r="AB287" s="4"/>
      <c r="AC287" s="1"/>
      <c r="AD287" s="1"/>
      <c r="AE287" s="1"/>
      <c r="AG287" s="1"/>
      <c r="AH287" s="1"/>
      <c r="AI287" s="1"/>
      <c r="AJ287" s="4"/>
      <c r="AK287" s="4"/>
      <c r="AL287" s="4"/>
      <c r="AM287" s="1"/>
      <c r="AN287" s="1"/>
      <c r="AO287" s="1"/>
      <c r="AP287" s="4"/>
      <c r="AQ287" s="4"/>
      <c r="AR287" s="1"/>
      <c r="AS287" s="1"/>
      <c r="AT287" s="4"/>
    </row>
    <row r="288" spans="1:46" x14ac:dyDescent="0.25">
      <c r="A288" s="2"/>
      <c r="B288" s="81"/>
      <c r="C288" s="81"/>
      <c r="D288" s="2"/>
      <c r="E288" s="1"/>
      <c r="F288" s="1"/>
      <c r="G288" s="1"/>
      <c r="H288" s="4"/>
      <c r="I288" s="4"/>
      <c r="J288" s="4"/>
      <c r="K288" s="1"/>
      <c r="L288" s="1"/>
      <c r="M288" s="1"/>
      <c r="N288" s="4"/>
      <c r="O288" s="4"/>
      <c r="P288" s="4"/>
      <c r="Q288" s="1"/>
      <c r="R288" s="1"/>
      <c r="S288" s="1"/>
      <c r="T288" s="4"/>
      <c r="U288" s="4"/>
      <c r="V288" s="4"/>
      <c r="W288" s="1"/>
      <c r="X288" s="1"/>
      <c r="AA288" s="4"/>
      <c r="AB288" s="4"/>
      <c r="AC288" s="1"/>
      <c r="AD288" s="1"/>
      <c r="AE288" s="1"/>
      <c r="AG288" s="1"/>
      <c r="AH288" s="1"/>
      <c r="AI288" s="1"/>
      <c r="AJ288" s="4"/>
      <c r="AK288" s="4"/>
      <c r="AL288" s="4"/>
      <c r="AM288" s="1"/>
      <c r="AN288" s="1"/>
      <c r="AO288" s="1"/>
      <c r="AP288" s="4"/>
      <c r="AQ288" s="4"/>
      <c r="AR288" s="1"/>
      <c r="AS288" s="1"/>
      <c r="AT288" s="4"/>
    </row>
    <row r="289" spans="1:46" x14ac:dyDescent="0.25">
      <c r="A289" s="2"/>
      <c r="B289" s="81"/>
      <c r="C289" s="81"/>
      <c r="D289" s="2"/>
      <c r="E289" s="1"/>
      <c r="F289" s="1"/>
      <c r="G289" s="1"/>
      <c r="H289" s="4"/>
      <c r="I289" s="4"/>
      <c r="J289" s="4"/>
      <c r="K289" s="1"/>
      <c r="L289" s="1"/>
      <c r="M289" s="1"/>
      <c r="N289" s="4"/>
      <c r="O289" s="4"/>
      <c r="P289" s="4"/>
      <c r="Q289" s="1"/>
      <c r="R289" s="1"/>
      <c r="S289" s="1"/>
      <c r="T289" s="4"/>
      <c r="U289" s="4"/>
      <c r="V289" s="4"/>
      <c r="W289" s="1"/>
      <c r="X289" s="1"/>
      <c r="AA289" s="4"/>
      <c r="AB289" s="4"/>
      <c r="AC289" s="1"/>
      <c r="AD289" s="1"/>
      <c r="AE289" s="1"/>
      <c r="AG289" s="1"/>
      <c r="AH289" s="1"/>
      <c r="AI289" s="1"/>
      <c r="AJ289" s="4"/>
      <c r="AK289" s="4"/>
      <c r="AL289" s="4"/>
      <c r="AM289" s="1"/>
      <c r="AN289" s="1"/>
      <c r="AO289" s="1"/>
      <c r="AP289" s="4"/>
      <c r="AQ289" s="4"/>
      <c r="AR289" s="1"/>
      <c r="AS289" s="1"/>
      <c r="AT289" s="4"/>
    </row>
    <row r="290" spans="1:46" x14ac:dyDescent="0.25">
      <c r="A290" s="2"/>
      <c r="B290" s="81"/>
      <c r="C290" s="81"/>
      <c r="D290" s="2"/>
      <c r="E290" s="1"/>
      <c r="F290" s="1"/>
      <c r="G290" s="1"/>
      <c r="H290" s="4"/>
      <c r="I290" s="4"/>
      <c r="J290" s="4"/>
      <c r="K290" s="1"/>
      <c r="L290" s="1"/>
      <c r="M290" s="1"/>
      <c r="N290" s="4"/>
      <c r="O290" s="4"/>
      <c r="P290" s="4"/>
      <c r="Q290" s="1"/>
      <c r="R290" s="1"/>
      <c r="S290" s="1"/>
      <c r="T290" s="4"/>
      <c r="U290" s="4"/>
      <c r="V290" s="4"/>
      <c r="W290" s="1"/>
      <c r="X290" s="1"/>
      <c r="AA290" s="4"/>
      <c r="AB290" s="4"/>
      <c r="AC290" s="1"/>
      <c r="AD290" s="1"/>
      <c r="AE290" s="1"/>
      <c r="AG290" s="1"/>
      <c r="AH290" s="1"/>
      <c r="AI290" s="1"/>
      <c r="AJ290" s="4"/>
      <c r="AK290" s="4"/>
      <c r="AL290" s="4"/>
      <c r="AM290" s="1"/>
      <c r="AN290" s="1"/>
      <c r="AO290" s="1"/>
      <c r="AP290" s="4"/>
      <c r="AQ290" s="4"/>
      <c r="AR290" s="1"/>
      <c r="AS290" s="1"/>
      <c r="AT290" s="4"/>
    </row>
    <row r="291" spans="1:46" x14ac:dyDescent="0.25">
      <c r="A291" s="2"/>
      <c r="B291" s="81"/>
      <c r="C291" s="81"/>
      <c r="D291" s="2"/>
      <c r="E291" s="1"/>
      <c r="F291" s="1"/>
      <c r="G291" s="1"/>
      <c r="H291" s="4"/>
      <c r="I291" s="4"/>
      <c r="J291" s="4"/>
      <c r="K291" s="1"/>
      <c r="L291" s="1"/>
      <c r="M291" s="1"/>
      <c r="N291" s="4"/>
      <c r="O291" s="4"/>
      <c r="P291" s="4"/>
      <c r="Q291" s="1"/>
      <c r="R291" s="1"/>
      <c r="S291" s="1"/>
      <c r="T291" s="4"/>
      <c r="U291" s="4"/>
      <c r="V291" s="4"/>
      <c r="W291" s="1"/>
      <c r="X291" s="1"/>
      <c r="AA291" s="4"/>
      <c r="AB291" s="4"/>
      <c r="AC291" s="1"/>
      <c r="AD291" s="1"/>
      <c r="AE291" s="1"/>
      <c r="AG291" s="1"/>
      <c r="AH291" s="1"/>
      <c r="AI291" s="1"/>
      <c r="AJ291" s="4"/>
      <c r="AK291" s="4"/>
      <c r="AL291" s="4"/>
      <c r="AM291" s="1"/>
      <c r="AN291" s="1"/>
      <c r="AO291" s="1"/>
      <c r="AP291" s="4"/>
      <c r="AQ291" s="4"/>
      <c r="AR291" s="1"/>
      <c r="AS291" s="1"/>
      <c r="AT291" s="4"/>
    </row>
    <row r="292" spans="1:46" x14ac:dyDescent="0.25">
      <c r="A292" s="2"/>
      <c r="B292" s="81"/>
      <c r="C292" s="81"/>
      <c r="D292" s="2"/>
      <c r="E292" s="1"/>
      <c r="F292" s="1"/>
      <c r="G292" s="1"/>
      <c r="H292" s="4"/>
      <c r="I292" s="4"/>
      <c r="J292" s="4"/>
      <c r="K292" s="1"/>
      <c r="L292" s="1"/>
      <c r="M292" s="1"/>
      <c r="N292" s="4"/>
      <c r="O292" s="4"/>
      <c r="P292" s="4"/>
      <c r="Q292" s="1"/>
      <c r="R292" s="1"/>
      <c r="S292" s="1"/>
      <c r="T292" s="4"/>
      <c r="U292" s="4"/>
      <c r="V292" s="4"/>
      <c r="W292" s="1"/>
      <c r="X292" s="1"/>
      <c r="AA292" s="4"/>
      <c r="AB292" s="4"/>
      <c r="AC292" s="1"/>
      <c r="AD292" s="1"/>
      <c r="AE292" s="1"/>
      <c r="AG292" s="1"/>
      <c r="AH292" s="1"/>
      <c r="AI292" s="1"/>
      <c r="AJ292" s="4"/>
      <c r="AK292" s="4"/>
      <c r="AL292" s="4"/>
      <c r="AM292" s="1"/>
      <c r="AN292" s="1"/>
      <c r="AO292" s="1"/>
      <c r="AP292" s="4"/>
      <c r="AQ292" s="4"/>
      <c r="AR292" s="1"/>
      <c r="AS292" s="1"/>
      <c r="AT292" s="4"/>
    </row>
    <row r="293" spans="1:46" x14ac:dyDescent="0.25">
      <c r="A293" s="2"/>
      <c r="B293" s="81"/>
      <c r="C293" s="81"/>
      <c r="D293" s="2"/>
      <c r="E293" s="1"/>
      <c r="F293" s="1"/>
      <c r="G293" s="1"/>
      <c r="H293" s="4"/>
      <c r="I293" s="4"/>
      <c r="J293" s="4"/>
      <c r="K293" s="1"/>
      <c r="L293" s="1"/>
      <c r="M293" s="1"/>
      <c r="N293" s="4"/>
      <c r="O293" s="4"/>
      <c r="P293" s="4"/>
      <c r="Q293" s="1"/>
      <c r="R293" s="1"/>
      <c r="S293" s="1"/>
      <c r="T293" s="4"/>
      <c r="U293" s="4"/>
      <c r="V293" s="4"/>
      <c r="W293" s="1"/>
      <c r="X293" s="1"/>
      <c r="AA293" s="4"/>
      <c r="AB293" s="4"/>
      <c r="AC293" s="1"/>
      <c r="AD293" s="1"/>
      <c r="AE293" s="1"/>
      <c r="AG293" s="1"/>
      <c r="AH293" s="1"/>
      <c r="AI293" s="1"/>
      <c r="AJ293" s="4"/>
      <c r="AK293" s="4"/>
      <c r="AL293" s="4"/>
      <c r="AM293" s="1"/>
      <c r="AN293" s="1"/>
      <c r="AO293" s="1"/>
      <c r="AP293" s="4"/>
      <c r="AQ293" s="4"/>
      <c r="AR293" s="1"/>
      <c r="AS293" s="1"/>
      <c r="AT293" s="4"/>
    </row>
    <row r="294" spans="1:46" x14ac:dyDescent="0.25">
      <c r="A294" s="2"/>
      <c r="B294" s="81"/>
      <c r="C294" s="81"/>
      <c r="D294" s="2"/>
      <c r="E294" s="1"/>
      <c r="F294" s="1"/>
      <c r="G294" s="1"/>
      <c r="H294" s="4"/>
      <c r="I294" s="4"/>
      <c r="J294" s="4"/>
      <c r="K294" s="1"/>
      <c r="L294" s="1"/>
      <c r="M294" s="1"/>
      <c r="N294" s="4"/>
      <c r="O294" s="4"/>
      <c r="P294" s="4"/>
      <c r="Q294" s="1"/>
      <c r="R294" s="1"/>
      <c r="S294" s="1"/>
      <c r="T294" s="4"/>
      <c r="U294" s="4"/>
      <c r="V294" s="4"/>
      <c r="W294" s="1"/>
      <c r="X294" s="1"/>
      <c r="AA294" s="4"/>
      <c r="AB294" s="4"/>
      <c r="AC294" s="1"/>
      <c r="AD294" s="1"/>
      <c r="AE294" s="1"/>
      <c r="AG294" s="1"/>
      <c r="AH294" s="1"/>
      <c r="AI294" s="1"/>
      <c r="AJ294" s="4"/>
      <c r="AK294" s="4"/>
      <c r="AL294" s="4"/>
      <c r="AM294" s="1"/>
      <c r="AN294" s="1"/>
      <c r="AO294" s="1"/>
      <c r="AP294" s="4"/>
      <c r="AQ294" s="4"/>
      <c r="AR294" s="1"/>
      <c r="AS294" s="1"/>
      <c r="AT294" s="4"/>
    </row>
    <row r="295" spans="1:46" x14ac:dyDescent="0.25">
      <c r="A295" s="2"/>
      <c r="B295" s="81"/>
      <c r="C295" s="81"/>
      <c r="D295" s="2"/>
      <c r="E295" s="1"/>
      <c r="F295" s="1"/>
      <c r="G295" s="1"/>
      <c r="H295" s="4"/>
      <c r="I295" s="4"/>
      <c r="J295" s="4"/>
      <c r="K295" s="1"/>
      <c r="L295" s="1"/>
      <c r="M295" s="1"/>
      <c r="N295" s="4"/>
      <c r="O295" s="4"/>
      <c r="P295" s="4"/>
      <c r="Q295" s="1"/>
      <c r="R295" s="1"/>
      <c r="S295" s="1"/>
      <c r="T295" s="4"/>
      <c r="U295" s="4"/>
      <c r="V295" s="4"/>
      <c r="W295" s="1"/>
      <c r="X295" s="1"/>
      <c r="AA295" s="4"/>
      <c r="AB295" s="4"/>
      <c r="AC295" s="1"/>
      <c r="AD295" s="1"/>
      <c r="AE295" s="1"/>
      <c r="AG295" s="1"/>
      <c r="AH295" s="1"/>
      <c r="AI295" s="1"/>
      <c r="AJ295" s="4"/>
      <c r="AK295" s="4"/>
      <c r="AL295" s="4"/>
      <c r="AM295" s="1"/>
      <c r="AN295" s="1"/>
      <c r="AO295" s="1"/>
      <c r="AP295" s="4"/>
      <c r="AQ295" s="4"/>
      <c r="AR295" s="1"/>
      <c r="AS295" s="1"/>
      <c r="AT295" s="4"/>
    </row>
    <row r="296" spans="1:46" x14ac:dyDescent="0.25">
      <c r="A296" s="2"/>
      <c r="B296" s="81"/>
      <c r="C296" s="81"/>
      <c r="D296" s="2"/>
      <c r="E296" s="1"/>
      <c r="F296" s="1"/>
      <c r="G296" s="1"/>
      <c r="H296" s="4"/>
      <c r="I296" s="4"/>
      <c r="J296" s="4"/>
      <c r="K296" s="1"/>
      <c r="L296" s="1"/>
      <c r="M296" s="1"/>
      <c r="N296" s="4"/>
      <c r="O296" s="4"/>
      <c r="P296" s="4"/>
      <c r="Q296" s="1"/>
      <c r="R296" s="1"/>
      <c r="S296" s="1"/>
      <c r="T296" s="4"/>
      <c r="U296" s="4"/>
      <c r="V296" s="4"/>
      <c r="W296" s="1"/>
      <c r="X296" s="1"/>
      <c r="AA296" s="4"/>
      <c r="AB296" s="4"/>
      <c r="AC296" s="1"/>
      <c r="AD296" s="1"/>
      <c r="AE296" s="1"/>
      <c r="AG296" s="1"/>
      <c r="AH296" s="1"/>
      <c r="AI296" s="1"/>
      <c r="AJ296" s="4"/>
      <c r="AK296" s="4"/>
      <c r="AL296" s="4"/>
      <c r="AM296" s="1"/>
      <c r="AN296" s="1"/>
      <c r="AO296" s="1"/>
      <c r="AP296" s="4"/>
      <c r="AQ296" s="4"/>
      <c r="AR296" s="1"/>
      <c r="AS296" s="1"/>
      <c r="AT296" s="4"/>
    </row>
    <row r="297" spans="1:46" x14ac:dyDescent="0.25">
      <c r="A297" s="2"/>
      <c r="B297" s="81"/>
      <c r="C297" s="81"/>
      <c r="D297" s="2"/>
      <c r="E297" s="1"/>
      <c r="F297" s="1"/>
      <c r="G297" s="1"/>
      <c r="H297" s="4"/>
      <c r="I297" s="4"/>
      <c r="J297" s="4"/>
      <c r="K297" s="1"/>
      <c r="L297" s="1"/>
      <c r="M297" s="1"/>
      <c r="N297" s="4"/>
      <c r="O297" s="4"/>
      <c r="P297" s="4"/>
      <c r="Q297" s="1"/>
      <c r="R297" s="1"/>
      <c r="S297" s="1"/>
      <c r="T297" s="4"/>
      <c r="U297" s="4"/>
      <c r="V297" s="4"/>
      <c r="W297" s="1"/>
      <c r="X297" s="1"/>
      <c r="AA297" s="4"/>
      <c r="AB297" s="4"/>
      <c r="AC297" s="1"/>
      <c r="AD297" s="1"/>
      <c r="AE297" s="1"/>
      <c r="AG297" s="1"/>
      <c r="AH297" s="1"/>
      <c r="AI297" s="1"/>
      <c r="AJ297" s="4"/>
      <c r="AK297" s="4"/>
      <c r="AL297" s="4"/>
      <c r="AM297" s="1"/>
      <c r="AN297" s="1"/>
      <c r="AO297" s="1"/>
      <c r="AP297" s="4"/>
      <c r="AQ297" s="4"/>
      <c r="AR297" s="1"/>
      <c r="AS297" s="1"/>
      <c r="AT297" s="4"/>
    </row>
    <row r="298" spans="1:46" x14ac:dyDescent="0.25">
      <c r="A298" s="2"/>
      <c r="B298" s="81"/>
      <c r="C298" s="81"/>
      <c r="D298" s="2"/>
      <c r="E298" s="1"/>
      <c r="F298" s="1"/>
      <c r="G298" s="1"/>
      <c r="H298" s="4"/>
      <c r="I298" s="4"/>
      <c r="J298" s="4"/>
      <c r="K298" s="1"/>
      <c r="L298" s="1"/>
      <c r="M298" s="1"/>
      <c r="N298" s="4"/>
      <c r="O298" s="4"/>
      <c r="P298" s="4"/>
      <c r="Q298" s="1"/>
      <c r="R298" s="1"/>
      <c r="S298" s="1"/>
      <c r="T298" s="4"/>
      <c r="U298" s="4"/>
      <c r="V298" s="4"/>
      <c r="W298" s="1"/>
      <c r="X298" s="1"/>
      <c r="AA298" s="4"/>
      <c r="AB298" s="4"/>
      <c r="AC298" s="1"/>
      <c r="AD298" s="1"/>
      <c r="AE298" s="1"/>
      <c r="AG298" s="1"/>
      <c r="AH298" s="1"/>
      <c r="AI298" s="1"/>
      <c r="AJ298" s="4"/>
      <c r="AK298" s="4"/>
      <c r="AL298" s="4"/>
      <c r="AM298" s="1"/>
      <c r="AN298" s="1"/>
      <c r="AO298" s="1"/>
      <c r="AP298" s="4"/>
      <c r="AQ298" s="4"/>
      <c r="AR298" s="1"/>
      <c r="AS298" s="1"/>
      <c r="AT298" s="4"/>
    </row>
    <row r="299" spans="1:46" x14ac:dyDescent="0.25">
      <c r="A299" s="2"/>
      <c r="B299" s="81"/>
      <c r="C299" s="81"/>
      <c r="D299" s="2"/>
      <c r="E299" s="1"/>
      <c r="F299" s="1"/>
      <c r="G299" s="1"/>
      <c r="H299" s="4"/>
      <c r="I299" s="4"/>
      <c r="J299" s="4"/>
      <c r="K299" s="1"/>
      <c r="L299" s="1"/>
      <c r="M299" s="1"/>
      <c r="N299" s="4"/>
      <c r="O299" s="4"/>
      <c r="P299" s="4"/>
      <c r="Q299" s="1"/>
      <c r="R299" s="1"/>
      <c r="S299" s="1"/>
      <c r="T299" s="4"/>
      <c r="U299" s="4"/>
      <c r="V299" s="4"/>
      <c r="W299" s="1"/>
      <c r="X299" s="1"/>
      <c r="AA299" s="4"/>
      <c r="AB299" s="4"/>
      <c r="AC299" s="1"/>
      <c r="AD299" s="1"/>
      <c r="AE299" s="1"/>
      <c r="AG299" s="1"/>
      <c r="AH299" s="1"/>
      <c r="AI299" s="1"/>
      <c r="AJ299" s="4"/>
      <c r="AK299" s="4"/>
      <c r="AL299" s="4"/>
      <c r="AM299" s="1"/>
      <c r="AN299" s="1"/>
      <c r="AO299" s="1"/>
      <c r="AP299" s="4"/>
      <c r="AQ299" s="4"/>
      <c r="AR299" s="1"/>
      <c r="AS299" s="1"/>
      <c r="AT299" s="4"/>
    </row>
    <row r="300" spans="1:46" x14ac:dyDescent="0.25">
      <c r="A300" s="2"/>
      <c r="B300" s="81"/>
      <c r="C300" s="81"/>
      <c r="D300" s="2"/>
      <c r="E300" s="1"/>
      <c r="F300" s="1"/>
      <c r="G300" s="1"/>
      <c r="H300" s="4"/>
      <c r="I300" s="4"/>
      <c r="J300" s="4"/>
      <c r="K300" s="1"/>
      <c r="L300" s="1"/>
      <c r="M300" s="1"/>
      <c r="N300" s="4"/>
      <c r="O300" s="4"/>
      <c r="P300" s="4"/>
      <c r="Q300" s="1"/>
      <c r="R300" s="1"/>
      <c r="S300" s="1"/>
      <c r="T300" s="4"/>
      <c r="U300" s="4"/>
      <c r="V300" s="4"/>
      <c r="W300" s="1"/>
      <c r="X300" s="1"/>
      <c r="AA300" s="4"/>
      <c r="AB300" s="4"/>
      <c r="AC300" s="1"/>
      <c r="AD300" s="1"/>
      <c r="AE300" s="1"/>
      <c r="AG300" s="1"/>
      <c r="AH300" s="1"/>
      <c r="AI300" s="1"/>
      <c r="AJ300" s="4"/>
      <c r="AK300" s="4"/>
      <c r="AL300" s="4"/>
      <c r="AM300" s="1"/>
      <c r="AN300" s="1"/>
      <c r="AO300" s="1"/>
      <c r="AP300" s="4"/>
      <c r="AQ300" s="4"/>
      <c r="AR300" s="1"/>
      <c r="AS300" s="1"/>
      <c r="AT300" s="4"/>
    </row>
    <row r="301" spans="1:46" x14ac:dyDescent="0.25">
      <c r="A301" s="2"/>
      <c r="B301" s="81"/>
      <c r="C301" s="81"/>
      <c r="D301" s="2"/>
      <c r="E301" s="1"/>
      <c r="F301" s="1"/>
      <c r="G301" s="1"/>
      <c r="H301" s="4"/>
      <c r="I301" s="4"/>
      <c r="J301" s="4"/>
      <c r="K301" s="1"/>
      <c r="L301" s="1"/>
      <c r="M301" s="1"/>
      <c r="N301" s="4"/>
      <c r="O301" s="4"/>
      <c r="P301" s="4"/>
      <c r="Q301" s="1"/>
      <c r="R301" s="1"/>
      <c r="S301" s="1"/>
      <c r="T301" s="4"/>
      <c r="U301" s="4"/>
      <c r="V301" s="4"/>
      <c r="W301" s="1"/>
      <c r="X301" s="1"/>
      <c r="AA301" s="4"/>
      <c r="AB301" s="4"/>
      <c r="AC301" s="1"/>
      <c r="AD301" s="1"/>
      <c r="AE301" s="1"/>
      <c r="AG301" s="1"/>
      <c r="AH301" s="1"/>
      <c r="AI301" s="1"/>
      <c r="AJ301" s="4"/>
      <c r="AK301" s="4"/>
      <c r="AL301" s="4"/>
      <c r="AM301" s="1"/>
      <c r="AN301" s="1"/>
      <c r="AO301" s="1"/>
      <c r="AP301" s="4"/>
      <c r="AQ301" s="4"/>
      <c r="AR301" s="1"/>
      <c r="AS301" s="1"/>
      <c r="AT301" s="4"/>
    </row>
    <row r="302" spans="1:46" x14ac:dyDescent="0.25">
      <c r="A302" s="2"/>
      <c r="B302" s="81"/>
      <c r="C302" s="81"/>
      <c r="D302" s="2"/>
      <c r="E302" s="1"/>
      <c r="F302" s="1"/>
      <c r="G302" s="1"/>
      <c r="H302" s="4"/>
      <c r="I302" s="4"/>
      <c r="J302" s="4"/>
      <c r="K302" s="1"/>
      <c r="L302" s="1"/>
      <c r="M302" s="1"/>
      <c r="N302" s="4"/>
      <c r="O302" s="4"/>
      <c r="P302" s="4"/>
      <c r="Q302" s="1"/>
      <c r="R302" s="1"/>
      <c r="S302" s="1"/>
      <c r="T302" s="4"/>
      <c r="U302" s="4"/>
      <c r="V302" s="4"/>
      <c r="W302" s="1"/>
      <c r="X302" s="1"/>
      <c r="AA302" s="4"/>
      <c r="AB302" s="4"/>
      <c r="AC302" s="1"/>
      <c r="AD302" s="1"/>
      <c r="AE302" s="1"/>
      <c r="AG302" s="1"/>
      <c r="AH302" s="1"/>
      <c r="AI302" s="1"/>
      <c r="AJ302" s="4"/>
      <c r="AK302" s="4"/>
      <c r="AL302" s="4"/>
      <c r="AM302" s="1"/>
      <c r="AN302" s="1"/>
      <c r="AO302" s="1"/>
      <c r="AP302" s="4"/>
      <c r="AQ302" s="4"/>
      <c r="AR302" s="1"/>
      <c r="AS302" s="1"/>
      <c r="AT302" s="4"/>
    </row>
    <row r="303" spans="1:46" x14ac:dyDescent="0.25">
      <c r="A303" s="2"/>
      <c r="B303" s="81"/>
      <c r="C303" s="81"/>
      <c r="D303" s="2"/>
      <c r="E303" s="1"/>
      <c r="F303" s="1"/>
      <c r="G303" s="1"/>
      <c r="H303" s="4"/>
      <c r="I303" s="4"/>
      <c r="J303" s="4"/>
      <c r="K303" s="1"/>
      <c r="L303" s="1"/>
      <c r="M303" s="1"/>
      <c r="N303" s="4"/>
      <c r="O303" s="4"/>
      <c r="P303" s="4"/>
      <c r="Q303" s="1"/>
      <c r="R303" s="1"/>
      <c r="S303" s="1"/>
      <c r="T303" s="4"/>
      <c r="U303" s="4"/>
      <c r="V303" s="4"/>
      <c r="W303" s="1"/>
      <c r="X303" s="1"/>
      <c r="AA303" s="4"/>
      <c r="AB303" s="4"/>
      <c r="AC303" s="1"/>
      <c r="AD303" s="1"/>
      <c r="AE303" s="1"/>
      <c r="AG303" s="1"/>
      <c r="AH303" s="1"/>
      <c r="AI303" s="1"/>
      <c r="AJ303" s="4"/>
      <c r="AK303" s="4"/>
      <c r="AL303" s="4"/>
      <c r="AM303" s="1"/>
      <c r="AN303" s="1"/>
      <c r="AO303" s="1"/>
      <c r="AP303" s="4"/>
      <c r="AQ303" s="4"/>
      <c r="AR303" s="1"/>
      <c r="AS303" s="1"/>
      <c r="AT303" s="4"/>
    </row>
    <row r="304" spans="1:46" x14ac:dyDescent="0.25">
      <c r="A304" s="2"/>
      <c r="B304" s="81"/>
      <c r="C304" s="81"/>
      <c r="D304" s="2"/>
      <c r="E304" s="1"/>
      <c r="F304" s="1"/>
      <c r="G304" s="1"/>
      <c r="H304" s="4"/>
      <c r="I304" s="4"/>
      <c r="J304" s="4"/>
      <c r="K304" s="1"/>
      <c r="L304" s="1"/>
      <c r="M304" s="1"/>
      <c r="N304" s="4"/>
      <c r="O304" s="4"/>
      <c r="P304" s="4"/>
      <c r="Q304" s="1"/>
      <c r="R304" s="1"/>
      <c r="S304" s="1"/>
      <c r="T304" s="4"/>
      <c r="U304" s="4"/>
      <c r="V304" s="4"/>
      <c r="W304" s="1"/>
      <c r="X304" s="1"/>
      <c r="AA304" s="4"/>
      <c r="AB304" s="4"/>
      <c r="AC304" s="1"/>
      <c r="AD304" s="1"/>
      <c r="AE304" s="1"/>
      <c r="AG304" s="1"/>
      <c r="AH304" s="1"/>
      <c r="AI304" s="1"/>
      <c r="AJ304" s="4"/>
      <c r="AK304" s="4"/>
      <c r="AL304" s="4"/>
      <c r="AM304" s="1"/>
      <c r="AN304" s="1"/>
      <c r="AO304" s="1"/>
      <c r="AP304" s="4"/>
      <c r="AQ304" s="4"/>
      <c r="AR304" s="1"/>
      <c r="AS304" s="1"/>
      <c r="AT304" s="4"/>
    </row>
    <row r="305" spans="1:46" x14ac:dyDescent="0.25">
      <c r="A305" s="2"/>
      <c r="B305" s="81"/>
      <c r="C305" s="81"/>
      <c r="D305" s="2"/>
      <c r="E305" s="1"/>
      <c r="F305" s="1"/>
      <c r="G305" s="1"/>
      <c r="H305" s="4"/>
      <c r="I305" s="4"/>
      <c r="J305" s="4"/>
      <c r="K305" s="1"/>
      <c r="L305" s="1"/>
      <c r="M305" s="1"/>
      <c r="N305" s="4"/>
      <c r="O305" s="4"/>
      <c r="P305" s="4"/>
      <c r="Q305" s="1"/>
      <c r="R305" s="1"/>
      <c r="S305" s="1"/>
      <c r="T305" s="4"/>
      <c r="U305" s="4"/>
      <c r="V305" s="4"/>
      <c r="W305" s="1"/>
      <c r="X305" s="1"/>
      <c r="AA305" s="4"/>
      <c r="AB305" s="4"/>
      <c r="AC305" s="1"/>
      <c r="AD305" s="1"/>
      <c r="AE305" s="1"/>
      <c r="AG305" s="1"/>
      <c r="AH305" s="1"/>
      <c r="AI305" s="1"/>
      <c r="AJ305" s="4"/>
      <c r="AK305" s="4"/>
      <c r="AL305" s="4"/>
      <c r="AM305" s="1"/>
      <c r="AN305" s="1"/>
      <c r="AO305" s="1"/>
      <c r="AP305" s="4"/>
      <c r="AQ305" s="4"/>
      <c r="AR305" s="1"/>
      <c r="AS305" s="1"/>
      <c r="AT305" s="4"/>
    </row>
    <row r="306" spans="1:46" x14ac:dyDescent="0.25">
      <c r="A306" s="2"/>
      <c r="B306" s="81"/>
      <c r="C306" s="81"/>
      <c r="D306" s="2"/>
      <c r="E306" s="1"/>
      <c r="F306" s="1"/>
      <c r="G306" s="1"/>
      <c r="H306" s="4"/>
      <c r="I306" s="4"/>
      <c r="J306" s="4"/>
      <c r="K306" s="1"/>
      <c r="L306" s="1"/>
      <c r="M306" s="1"/>
      <c r="N306" s="4"/>
      <c r="O306" s="4"/>
      <c r="P306" s="4"/>
      <c r="Q306" s="1"/>
      <c r="R306" s="1"/>
      <c r="S306" s="1"/>
      <c r="T306" s="4"/>
      <c r="U306" s="4"/>
      <c r="V306" s="4"/>
      <c r="W306" s="1"/>
      <c r="X306" s="1"/>
      <c r="AA306" s="4"/>
      <c r="AB306" s="4"/>
      <c r="AC306" s="1"/>
      <c r="AD306" s="1"/>
      <c r="AE306" s="1"/>
      <c r="AG306" s="1"/>
      <c r="AH306" s="1"/>
      <c r="AI306" s="1"/>
      <c r="AJ306" s="4"/>
      <c r="AK306" s="4"/>
      <c r="AL306" s="4"/>
      <c r="AM306" s="1"/>
      <c r="AN306" s="1"/>
      <c r="AO306" s="1"/>
      <c r="AP306" s="4"/>
      <c r="AQ306" s="4"/>
      <c r="AR306" s="1"/>
      <c r="AS306" s="1"/>
      <c r="AT306" s="4"/>
    </row>
    <row r="307" spans="1:46" x14ac:dyDescent="0.25">
      <c r="A307" s="2"/>
      <c r="B307" s="81"/>
      <c r="C307" s="81"/>
      <c r="D307" s="2"/>
      <c r="E307" s="1"/>
      <c r="F307" s="1"/>
      <c r="G307" s="1"/>
      <c r="H307" s="4"/>
      <c r="I307" s="4"/>
      <c r="J307" s="4"/>
      <c r="K307" s="1"/>
      <c r="L307" s="1"/>
      <c r="M307" s="1"/>
      <c r="N307" s="4"/>
      <c r="O307" s="4"/>
      <c r="P307" s="4"/>
      <c r="Q307" s="1"/>
      <c r="R307" s="1"/>
      <c r="S307" s="1"/>
      <c r="T307" s="4"/>
      <c r="U307" s="4"/>
      <c r="V307" s="4"/>
      <c r="W307" s="1"/>
      <c r="X307" s="1"/>
      <c r="AA307" s="4"/>
      <c r="AB307" s="4"/>
      <c r="AC307" s="1"/>
      <c r="AD307" s="1"/>
      <c r="AE307" s="1"/>
      <c r="AG307" s="1"/>
      <c r="AH307" s="1"/>
      <c r="AI307" s="1"/>
      <c r="AJ307" s="4"/>
      <c r="AK307" s="4"/>
      <c r="AL307" s="4"/>
      <c r="AM307" s="1"/>
      <c r="AN307" s="1"/>
      <c r="AO307" s="1"/>
      <c r="AP307" s="4"/>
      <c r="AQ307" s="4"/>
      <c r="AR307" s="1"/>
      <c r="AS307" s="1"/>
      <c r="AT307" s="4"/>
    </row>
    <row r="308" spans="1:46" x14ac:dyDescent="0.25">
      <c r="A308" s="2"/>
      <c r="B308" s="81"/>
      <c r="C308" s="81"/>
      <c r="D308" s="2"/>
      <c r="E308" s="1"/>
      <c r="F308" s="1"/>
      <c r="G308" s="1"/>
      <c r="H308" s="4"/>
      <c r="I308" s="4"/>
      <c r="J308" s="4"/>
      <c r="K308" s="1"/>
      <c r="L308" s="1"/>
      <c r="M308" s="1"/>
      <c r="N308" s="4"/>
      <c r="O308" s="4"/>
      <c r="P308" s="4"/>
      <c r="Q308" s="1"/>
      <c r="R308" s="1"/>
      <c r="S308" s="1"/>
      <c r="T308" s="4"/>
      <c r="U308" s="4"/>
      <c r="V308" s="4"/>
      <c r="W308" s="1"/>
      <c r="X308" s="1"/>
      <c r="AA308" s="4"/>
      <c r="AB308" s="4"/>
      <c r="AC308" s="1"/>
      <c r="AD308" s="1"/>
      <c r="AE308" s="1"/>
      <c r="AG308" s="1"/>
      <c r="AH308" s="1"/>
      <c r="AI308" s="1"/>
      <c r="AJ308" s="4"/>
      <c r="AK308" s="4"/>
      <c r="AL308" s="4"/>
      <c r="AM308" s="1"/>
      <c r="AN308" s="1"/>
      <c r="AO308" s="1"/>
      <c r="AP308" s="4"/>
      <c r="AQ308" s="4"/>
      <c r="AR308" s="1"/>
      <c r="AS308" s="1"/>
      <c r="AT308" s="4"/>
    </row>
    <row r="309" spans="1:46" x14ac:dyDescent="0.25">
      <c r="A309" s="2"/>
      <c r="B309" s="81"/>
      <c r="C309" s="81"/>
      <c r="D309" s="2"/>
      <c r="E309" s="1"/>
      <c r="F309" s="1"/>
      <c r="G309" s="1"/>
      <c r="H309" s="4"/>
      <c r="I309" s="4"/>
      <c r="J309" s="4"/>
      <c r="K309" s="1"/>
      <c r="L309" s="1"/>
      <c r="M309" s="1"/>
      <c r="N309" s="4"/>
      <c r="O309" s="4"/>
      <c r="P309" s="4"/>
      <c r="Q309" s="1"/>
      <c r="R309" s="1"/>
      <c r="S309" s="1"/>
      <c r="T309" s="4"/>
      <c r="U309" s="4"/>
      <c r="V309" s="4"/>
      <c r="W309" s="1"/>
      <c r="X309" s="1"/>
      <c r="AA309" s="4"/>
      <c r="AB309" s="4"/>
      <c r="AC309" s="1"/>
      <c r="AD309" s="1"/>
      <c r="AE309" s="1"/>
      <c r="AG309" s="1"/>
      <c r="AH309" s="1"/>
      <c r="AI309" s="1"/>
      <c r="AJ309" s="4"/>
      <c r="AK309" s="4"/>
      <c r="AL309" s="4"/>
      <c r="AM309" s="1"/>
      <c r="AN309" s="1"/>
      <c r="AO309" s="1"/>
      <c r="AP309" s="4"/>
      <c r="AQ309" s="4"/>
      <c r="AR309" s="1"/>
      <c r="AS309" s="1"/>
      <c r="AT309" s="4"/>
    </row>
    <row r="310" spans="1:46" x14ac:dyDescent="0.25">
      <c r="A310" s="2"/>
      <c r="B310" s="81"/>
      <c r="C310" s="81"/>
      <c r="D310" s="2"/>
      <c r="E310" s="1"/>
      <c r="F310" s="1"/>
      <c r="G310" s="1"/>
      <c r="H310" s="4"/>
      <c r="I310" s="4"/>
      <c r="J310" s="4"/>
      <c r="K310" s="1"/>
      <c r="L310" s="1"/>
      <c r="M310" s="1"/>
      <c r="N310" s="4"/>
      <c r="O310" s="4"/>
      <c r="P310" s="4"/>
      <c r="Q310" s="1"/>
      <c r="R310" s="1"/>
      <c r="S310" s="1"/>
      <c r="T310" s="4"/>
      <c r="U310" s="4"/>
      <c r="V310" s="4"/>
      <c r="W310" s="1"/>
      <c r="X310" s="1"/>
      <c r="AA310" s="4"/>
      <c r="AB310" s="4"/>
      <c r="AC310" s="1"/>
      <c r="AD310" s="1"/>
      <c r="AE310" s="1"/>
      <c r="AG310" s="1"/>
      <c r="AH310" s="1"/>
      <c r="AI310" s="1"/>
      <c r="AJ310" s="4"/>
      <c r="AK310" s="4"/>
      <c r="AL310" s="4"/>
      <c r="AM310" s="1"/>
      <c r="AN310" s="1"/>
      <c r="AO310" s="1"/>
      <c r="AP310" s="4"/>
      <c r="AQ310" s="4"/>
      <c r="AR310" s="1"/>
      <c r="AS310" s="1"/>
      <c r="AT310" s="4"/>
    </row>
    <row r="311" spans="1:46" x14ac:dyDescent="0.25">
      <c r="A311" s="2"/>
      <c r="B311" s="81"/>
      <c r="C311" s="81"/>
      <c r="D311" s="2"/>
      <c r="E311" s="1"/>
      <c r="F311" s="1"/>
      <c r="G311" s="1"/>
      <c r="H311" s="4"/>
      <c r="I311" s="4"/>
      <c r="J311" s="4"/>
      <c r="K311" s="1"/>
      <c r="L311" s="1"/>
      <c r="M311" s="1"/>
      <c r="N311" s="4"/>
      <c r="O311" s="4"/>
      <c r="P311" s="4"/>
      <c r="Q311" s="1"/>
      <c r="R311" s="1"/>
      <c r="S311" s="1"/>
      <c r="T311" s="4"/>
      <c r="U311" s="4"/>
      <c r="V311" s="4"/>
      <c r="W311" s="1"/>
      <c r="X311" s="1"/>
      <c r="AA311" s="4"/>
      <c r="AB311" s="4"/>
      <c r="AC311" s="1"/>
      <c r="AD311" s="1"/>
      <c r="AE311" s="1"/>
      <c r="AG311" s="1"/>
      <c r="AH311" s="1"/>
      <c r="AI311" s="1"/>
      <c r="AJ311" s="4"/>
      <c r="AK311" s="4"/>
      <c r="AL311" s="4"/>
      <c r="AM311" s="1"/>
      <c r="AN311" s="1"/>
      <c r="AO311" s="1"/>
      <c r="AP311" s="4"/>
      <c r="AQ311" s="4"/>
      <c r="AR311" s="1"/>
      <c r="AS311" s="1"/>
      <c r="AT311" s="4"/>
    </row>
    <row r="312" spans="1:46" x14ac:dyDescent="0.25">
      <c r="A312" s="2"/>
      <c r="B312" s="81"/>
      <c r="C312" s="81"/>
      <c r="D312" s="2"/>
      <c r="E312" s="1"/>
      <c r="F312" s="1"/>
      <c r="G312" s="1"/>
      <c r="H312" s="4"/>
      <c r="I312" s="4"/>
      <c r="J312" s="4"/>
      <c r="K312" s="1"/>
      <c r="L312" s="1"/>
      <c r="M312" s="1"/>
      <c r="N312" s="4"/>
      <c r="O312" s="4"/>
      <c r="P312" s="4"/>
      <c r="Q312" s="1"/>
      <c r="R312" s="1"/>
      <c r="S312" s="1"/>
      <c r="T312" s="4"/>
      <c r="U312" s="4"/>
      <c r="V312" s="4"/>
      <c r="W312" s="1"/>
      <c r="X312" s="1"/>
      <c r="AA312" s="4"/>
      <c r="AB312" s="4"/>
      <c r="AC312" s="1"/>
      <c r="AD312" s="1"/>
      <c r="AE312" s="1"/>
      <c r="AG312" s="1"/>
      <c r="AH312" s="1"/>
      <c r="AI312" s="1"/>
      <c r="AJ312" s="4"/>
      <c r="AK312" s="4"/>
      <c r="AL312" s="4"/>
      <c r="AM312" s="1"/>
      <c r="AN312" s="1"/>
      <c r="AO312" s="1"/>
      <c r="AP312" s="4"/>
      <c r="AQ312" s="4"/>
      <c r="AR312" s="1"/>
      <c r="AS312" s="1"/>
      <c r="AT312" s="4"/>
    </row>
    <row r="313" spans="1:46" x14ac:dyDescent="0.25">
      <c r="A313" s="2"/>
      <c r="B313" s="81"/>
      <c r="C313" s="81"/>
      <c r="D313" s="2"/>
      <c r="E313" s="1"/>
      <c r="F313" s="1"/>
      <c r="G313" s="1"/>
      <c r="H313" s="4"/>
      <c r="I313" s="4"/>
      <c r="J313" s="4"/>
      <c r="K313" s="1"/>
      <c r="L313" s="1"/>
      <c r="M313" s="1"/>
      <c r="N313" s="4"/>
      <c r="O313" s="4"/>
      <c r="P313" s="4"/>
      <c r="Q313" s="1"/>
      <c r="R313" s="1"/>
      <c r="S313" s="1"/>
      <c r="T313" s="4"/>
      <c r="U313" s="4"/>
      <c r="V313" s="4"/>
      <c r="W313" s="1"/>
      <c r="X313" s="1"/>
      <c r="AA313" s="4"/>
      <c r="AB313" s="4"/>
      <c r="AC313" s="1"/>
      <c r="AD313" s="1"/>
      <c r="AE313" s="1"/>
      <c r="AG313" s="1"/>
      <c r="AH313" s="1"/>
      <c r="AI313" s="1"/>
      <c r="AJ313" s="4"/>
      <c r="AK313" s="4"/>
      <c r="AL313" s="4"/>
      <c r="AM313" s="1"/>
      <c r="AN313" s="1"/>
      <c r="AO313" s="1"/>
      <c r="AP313" s="4"/>
      <c r="AQ313" s="4"/>
      <c r="AR313" s="1"/>
      <c r="AS313" s="1"/>
      <c r="AT313" s="4"/>
    </row>
    <row r="314" spans="1:46" x14ac:dyDescent="0.25">
      <c r="A314" s="2"/>
      <c r="B314" s="81"/>
      <c r="C314" s="81"/>
      <c r="D314" s="2"/>
      <c r="E314" s="1"/>
      <c r="F314" s="1"/>
      <c r="G314" s="1"/>
      <c r="H314" s="4"/>
      <c r="I314" s="4"/>
      <c r="J314" s="4"/>
      <c r="K314" s="1"/>
      <c r="L314" s="1"/>
      <c r="M314" s="1"/>
      <c r="N314" s="4"/>
      <c r="O314" s="4"/>
      <c r="P314" s="4"/>
      <c r="Q314" s="1"/>
      <c r="R314" s="1"/>
      <c r="S314" s="1"/>
      <c r="T314" s="4"/>
      <c r="U314" s="4"/>
      <c r="V314" s="4"/>
      <c r="W314" s="1"/>
      <c r="X314" s="1"/>
      <c r="AA314" s="4"/>
      <c r="AB314" s="4"/>
      <c r="AC314" s="1"/>
      <c r="AD314" s="1"/>
      <c r="AE314" s="1"/>
      <c r="AG314" s="1"/>
      <c r="AH314" s="1"/>
      <c r="AI314" s="1"/>
      <c r="AJ314" s="4"/>
      <c r="AK314" s="4"/>
      <c r="AL314" s="4"/>
      <c r="AM314" s="1"/>
      <c r="AN314" s="1"/>
      <c r="AO314" s="1"/>
      <c r="AP314" s="4"/>
      <c r="AQ314" s="4"/>
      <c r="AR314" s="1"/>
      <c r="AS314" s="1"/>
      <c r="AT314" s="4"/>
    </row>
    <row r="315" spans="1:46" x14ac:dyDescent="0.25">
      <c r="A315" s="2"/>
      <c r="B315" s="81"/>
      <c r="C315" s="81"/>
      <c r="D315" s="2"/>
      <c r="E315" s="1"/>
      <c r="F315" s="1"/>
      <c r="G315" s="1"/>
      <c r="H315" s="4"/>
      <c r="I315" s="4"/>
      <c r="J315" s="4"/>
      <c r="K315" s="1"/>
      <c r="L315" s="1"/>
      <c r="M315" s="1"/>
      <c r="N315" s="4"/>
      <c r="O315" s="4"/>
      <c r="P315" s="4"/>
      <c r="Q315" s="1"/>
      <c r="R315" s="1"/>
      <c r="S315" s="1"/>
      <c r="T315" s="4"/>
      <c r="U315" s="4"/>
      <c r="V315" s="4"/>
      <c r="W315" s="1"/>
      <c r="X315" s="1"/>
      <c r="AA315" s="4"/>
      <c r="AB315" s="4"/>
      <c r="AC315" s="1"/>
      <c r="AD315" s="1"/>
      <c r="AE315" s="1"/>
      <c r="AG315" s="1"/>
      <c r="AH315" s="1"/>
      <c r="AI315" s="1"/>
      <c r="AJ315" s="4"/>
      <c r="AK315" s="4"/>
      <c r="AL315" s="4"/>
      <c r="AM315" s="1"/>
      <c r="AN315" s="1"/>
      <c r="AO315" s="1"/>
      <c r="AP315" s="4"/>
      <c r="AQ315" s="4"/>
      <c r="AR315" s="1"/>
      <c r="AS315" s="1"/>
      <c r="AT315" s="4"/>
    </row>
    <row r="316" spans="1:46" x14ac:dyDescent="0.25">
      <c r="A316" s="2"/>
      <c r="B316" s="81"/>
      <c r="C316" s="81"/>
      <c r="D316" s="2"/>
      <c r="E316" s="1"/>
      <c r="F316" s="1"/>
      <c r="G316" s="1"/>
      <c r="H316" s="4"/>
      <c r="I316" s="4"/>
      <c r="J316" s="4"/>
      <c r="K316" s="1"/>
      <c r="L316" s="1"/>
      <c r="M316" s="1"/>
      <c r="N316" s="4"/>
      <c r="O316" s="4"/>
      <c r="P316" s="4"/>
      <c r="Q316" s="1"/>
      <c r="R316" s="1"/>
      <c r="S316" s="1"/>
      <c r="T316" s="4"/>
      <c r="U316" s="4"/>
      <c r="V316" s="4"/>
      <c r="W316" s="1"/>
      <c r="X316" s="1"/>
      <c r="AA316" s="4"/>
      <c r="AB316" s="4"/>
      <c r="AC316" s="1"/>
      <c r="AD316" s="1"/>
      <c r="AE316" s="1"/>
      <c r="AG316" s="1"/>
      <c r="AH316" s="1"/>
      <c r="AI316" s="1"/>
      <c r="AJ316" s="4"/>
      <c r="AK316" s="4"/>
      <c r="AL316" s="4"/>
      <c r="AM316" s="1"/>
      <c r="AN316" s="1"/>
      <c r="AO316" s="1"/>
      <c r="AP316" s="4"/>
      <c r="AQ316" s="4"/>
      <c r="AR316" s="1"/>
      <c r="AS316" s="1"/>
      <c r="AT316" s="4"/>
    </row>
    <row r="317" spans="1:46" x14ac:dyDescent="0.25">
      <c r="A317" s="2"/>
      <c r="B317" s="81"/>
      <c r="C317" s="81"/>
      <c r="D317" s="2"/>
      <c r="E317" s="1"/>
      <c r="F317" s="1"/>
      <c r="G317" s="1"/>
      <c r="H317" s="4"/>
      <c r="I317" s="4"/>
      <c r="J317" s="4"/>
      <c r="K317" s="1"/>
      <c r="L317" s="1"/>
      <c r="M317" s="1"/>
      <c r="N317" s="4"/>
      <c r="O317" s="4"/>
      <c r="P317" s="4"/>
      <c r="Q317" s="1"/>
      <c r="R317" s="1"/>
      <c r="S317" s="1"/>
      <c r="T317" s="4"/>
      <c r="U317" s="4"/>
      <c r="V317" s="4"/>
      <c r="W317" s="1"/>
      <c r="X317" s="1"/>
      <c r="AA317" s="4"/>
      <c r="AB317" s="4"/>
      <c r="AC317" s="1"/>
      <c r="AD317" s="1"/>
      <c r="AE317" s="1"/>
      <c r="AG317" s="1"/>
      <c r="AH317" s="1"/>
      <c r="AI317" s="1"/>
      <c r="AJ317" s="4"/>
      <c r="AK317" s="4"/>
      <c r="AL317" s="4"/>
      <c r="AM317" s="1"/>
      <c r="AN317" s="1"/>
      <c r="AO317" s="1"/>
      <c r="AP317" s="4"/>
      <c r="AQ317" s="4"/>
      <c r="AR317" s="1"/>
      <c r="AS317" s="1"/>
      <c r="AT317" s="4"/>
    </row>
    <row r="318" spans="1:46" x14ac:dyDescent="0.25">
      <c r="A318" s="2"/>
      <c r="B318" s="81"/>
      <c r="C318" s="81"/>
      <c r="D318" s="2"/>
      <c r="E318" s="1"/>
      <c r="F318" s="1"/>
      <c r="G318" s="1"/>
      <c r="H318" s="4"/>
      <c r="I318" s="4"/>
      <c r="J318" s="4"/>
      <c r="K318" s="1"/>
      <c r="L318" s="1"/>
      <c r="M318" s="1"/>
      <c r="N318" s="4"/>
      <c r="O318" s="4"/>
      <c r="P318" s="4"/>
      <c r="Q318" s="1"/>
      <c r="R318" s="1"/>
      <c r="S318" s="1"/>
      <c r="T318" s="4"/>
      <c r="U318" s="4"/>
      <c r="V318" s="4"/>
      <c r="W318" s="1"/>
      <c r="X318" s="1"/>
      <c r="AA318" s="4"/>
      <c r="AB318" s="4"/>
      <c r="AC318" s="1"/>
      <c r="AD318" s="1"/>
      <c r="AE318" s="1"/>
      <c r="AG318" s="1"/>
      <c r="AH318" s="1"/>
      <c r="AI318" s="1"/>
      <c r="AJ318" s="4"/>
      <c r="AK318" s="4"/>
      <c r="AL318" s="4"/>
      <c r="AM318" s="1"/>
      <c r="AN318" s="1"/>
      <c r="AO318" s="1"/>
      <c r="AP318" s="4"/>
      <c r="AQ318" s="4"/>
      <c r="AR318" s="1"/>
      <c r="AS318" s="1"/>
      <c r="AT318" s="4"/>
    </row>
    <row r="319" spans="1:46" x14ac:dyDescent="0.25">
      <c r="A319" s="2"/>
      <c r="B319" s="81"/>
      <c r="C319" s="81"/>
      <c r="D319" s="2"/>
      <c r="E319" s="1"/>
      <c r="F319" s="1"/>
      <c r="G319" s="1"/>
      <c r="H319" s="4"/>
      <c r="I319" s="4"/>
      <c r="J319" s="4"/>
      <c r="K319" s="1"/>
      <c r="L319" s="1"/>
      <c r="M319" s="1"/>
      <c r="N319" s="4"/>
      <c r="O319" s="4"/>
      <c r="P319" s="4"/>
      <c r="Q319" s="1"/>
      <c r="R319" s="1"/>
      <c r="S319" s="1"/>
      <c r="T319" s="4"/>
      <c r="U319" s="4"/>
      <c r="V319" s="4"/>
      <c r="W319" s="1"/>
      <c r="X319" s="1"/>
      <c r="AA319" s="4"/>
      <c r="AB319" s="4"/>
      <c r="AC319" s="1"/>
      <c r="AD319" s="1"/>
      <c r="AE319" s="1"/>
      <c r="AG319" s="1"/>
      <c r="AH319" s="1"/>
      <c r="AI319" s="1"/>
      <c r="AJ319" s="4"/>
      <c r="AK319" s="4"/>
      <c r="AL319" s="4"/>
      <c r="AM319" s="1"/>
      <c r="AN319" s="1"/>
      <c r="AO319" s="1"/>
      <c r="AP319" s="4"/>
      <c r="AQ319" s="4"/>
      <c r="AR319" s="1"/>
      <c r="AS319" s="1"/>
      <c r="AT319" s="4"/>
    </row>
    <row r="320" spans="1:46" x14ac:dyDescent="0.25">
      <c r="A320" s="2"/>
      <c r="B320" s="81"/>
      <c r="C320" s="81"/>
      <c r="D320" s="2"/>
      <c r="E320" s="1"/>
      <c r="F320" s="1"/>
      <c r="G320" s="1"/>
      <c r="H320" s="4"/>
      <c r="I320" s="4"/>
      <c r="J320" s="4"/>
      <c r="K320" s="1"/>
      <c r="L320" s="1"/>
      <c r="M320" s="1"/>
      <c r="N320" s="4"/>
      <c r="O320" s="4"/>
      <c r="P320" s="4"/>
      <c r="Q320" s="1"/>
      <c r="R320" s="1"/>
      <c r="S320" s="1"/>
      <c r="T320" s="4"/>
      <c r="U320" s="4"/>
      <c r="V320" s="4"/>
      <c r="W320" s="1"/>
      <c r="X320" s="1"/>
      <c r="AA320" s="4"/>
      <c r="AB320" s="4"/>
      <c r="AC320" s="1"/>
      <c r="AD320" s="1"/>
      <c r="AE320" s="1"/>
      <c r="AG320" s="1"/>
      <c r="AH320" s="1"/>
      <c r="AI320" s="1"/>
      <c r="AJ320" s="4"/>
      <c r="AK320" s="4"/>
      <c r="AL320" s="4"/>
      <c r="AM320" s="1"/>
      <c r="AN320" s="1"/>
      <c r="AO320" s="1"/>
      <c r="AP320" s="4"/>
      <c r="AQ320" s="4"/>
      <c r="AR320" s="1"/>
      <c r="AS320" s="1"/>
      <c r="AT320" s="4"/>
    </row>
    <row r="321" spans="1:46" x14ac:dyDescent="0.25">
      <c r="A321" s="2"/>
      <c r="B321" s="81"/>
      <c r="C321" s="81"/>
      <c r="D321" s="2"/>
      <c r="E321" s="1"/>
      <c r="F321" s="1"/>
      <c r="G321" s="1"/>
      <c r="H321" s="4"/>
      <c r="I321" s="4"/>
      <c r="J321" s="4"/>
      <c r="K321" s="1"/>
      <c r="L321" s="1"/>
      <c r="M321" s="1"/>
      <c r="N321" s="4"/>
      <c r="O321" s="4"/>
      <c r="P321" s="4"/>
      <c r="Q321" s="1"/>
      <c r="R321" s="1"/>
      <c r="S321" s="1"/>
      <c r="T321" s="4"/>
      <c r="U321" s="4"/>
      <c r="V321" s="4"/>
      <c r="W321" s="1"/>
      <c r="X321" s="1"/>
      <c r="AA321" s="4"/>
      <c r="AB321" s="4"/>
      <c r="AC321" s="1"/>
      <c r="AD321" s="1"/>
      <c r="AE321" s="1"/>
      <c r="AG321" s="1"/>
      <c r="AH321" s="1"/>
      <c r="AI321" s="1"/>
      <c r="AJ321" s="4"/>
      <c r="AK321" s="4"/>
      <c r="AL321" s="4"/>
      <c r="AM321" s="1"/>
      <c r="AN321" s="1"/>
      <c r="AO321" s="1"/>
      <c r="AP321" s="4"/>
      <c r="AQ321" s="4"/>
      <c r="AR321" s="1"/>
      <c r="AS321" s="1"/>
      <c r="AT321" s="4"/>
    </row>
    <row r="322" spans="1:46" x14ac:dyDescent="0.25">
      <c r="A322" s="2"/>
      <c r="B322" s="81"/>
      <c r="C322" s="81"/>
      <c r="D322" s="2"/>
      <c r="E322" s="1"/>
      <c r="F322" s="1"/>
      <c r="G322" s="1"/>
      <c r="H322" s="4"/>
      <c r="I322" s="4"/>
      <c r="J322" s="4"/>
      <c r="K322" s="1"/>
      <c r="L322" s="1"/>
      <c r="M322" s="1"/>
      <c r="N322" s="4"/>
      <c r="O322" s="4"/>
      <c r="P322" s="4"/>
      <c r="Q322" s="1"/>
      <c r="R322" s="1"/>
      <c r="S322" s="1"/>
      <c r="T322" s="4"/>
      <c r="U322" s="4"/>
      <c r="V322" s="4"/>
      <c r="W322" s="1"/>
      <c r="X322" s="1"/>
      <c r="AA322" s="4"/>
      <c r="AB322" s="4"/>
      <c r="AC322" s="1"/>
      <c r="AD322" s="1"/>
      <c r="AE322" s="1"/>
      <c r="AG322" s="1"/>
      <c r="AH322" s="1"/>
      <c r="AI322" s="1"/>
      <c r="AJ322" s="4"/>
      <c r="AK322" s="4"/>
      <c r="AL322" s="4"/>
      <c r="AM322" s="1"/>
      <c r="AN322" s="1"/>
      <c r="AO322" s="1"/>
      <c r="AP322" s="4"/>
      <c r="AQ322" s="4"/>
      <c r="AR322" s="1"/>
      <c r="AS322" s="1"/>
      <c r="AT322" s="4"/>
    </row>
    <row r="323" spans="1:46" x14ac:dyDescent="0.25">
      <c r="A323" s="2"/>
      <c r="B323" s="81"/>
      <c r="C323" s="81"/>
      <c r="D323" s="2"/>
      <c r="E323" s="1"/>
      <c r="F323" s="1"/>
      <c r="G323" s="1"/>
      <c r="H323" s="4"/>
      <c r="I323" s="4"/>
      <c r="J323" s="4"/>
      <c r="K323" s="1"/>
      <c r="L323" s="1"/>
      <c r="M323" s="1"/>
      <c r="N323" s="4"/>
      <c r="O323" s="4"/>
      <c r="P323" s="4"/>
      <c r="Q323" s="1"/>
      <c r="R323" s="1"/>
      <c r="S323" s="1"/>
      <c r="T323" s="4"/>
      <c r="U323" s="4"/>
      <c r="V323" s="4"/>
      <c r="W323" s="1"/>
      <c r="X323" s="1"/>
      <c r="AA323" s="4"/>
      <c r="AB323" s="4"/>
      <c r="AC323" s="1"/>
      <c r="AD323" s="1"/>
      <c r="AE323" s="1"/>
      <c r="AG323" s="1"/>
      <c r="AH323" s="1"/>
      <c r="AI323" s="1"/>
      <c r="AJ323" s="4"/>
      <c r="AK323" s="4"/>
      <c r="AL323" s="4"/>
      <c r="AM323" s="1"/>
      <c r="AN323" s="1"/>
      <c r="AO323" s="1"/>
      <c r="AP323" s="4"/>
      <c r="AQ323" s="4"/>
      <c r="AR323" s="1"/>
      <c r="AS323" s="1"/>
      <c r="AT323" s="4"/>
    </row>
    <row r="324" spans="1:46" x14ac:dyDescent="0.25">
      <c r="A324" s="2"/>
      <c r="B324" s="81"/>
      <c r="C324" s="81"/>
      <c r="D324" s="2"/>
      <c r="E324" s="1"/>
      <c r="F324" s="1"/>
      <c r="G324" s="1"/>
      <c r="H324" s="4"/>
      <c r="I324" s="4"/>
      <c r="J324" s="4"/>
      <c r="K324" s="1"/>
      <c r="L324" s="1"/>
      <c r="M324" s="1"/>
      <c r="N324" s="4"/>
      <c r="O324" s="4"/>
      <c r="P324" s="4"/>
      <c r="Q324" s="1"/>
      <c r="R324" s="1"/>
      <c r="S324" s="1"/>
      <c r="T324" s="4"/>
      <c r="U324" s="4"/>
      <c r="V324" s="4"/>
      <c r="W324" s="1"/>
      <c r="X324" s="1"/>
      <c r="AA324" s="4"/>
      <c r="AB324" s="4"/>
      <c r="AC324" s="1"/>
      <c r="AD324" s="1"/>
      <c r="AE324" s="1"/>
      <c r="AG324" s="1"/>
      <c r="AH324" s="1"/>
      <c r="AI324" s="1"/>
      <c r="AJ324" s="4"/>
      <c r="AK324" s="4"/>
      <c r="AL324" s="4"/>
      <c r="AM324" s="1"/>
      <c r="AN324" s="1"/>
      <c r="AO324" s="1"/>
      <c r="AP324" s="4"/>
      <c r="AQ324" s="4"/>
      <c r="AR324" s="1"/>
      <c r="AS324" s="1"/>
      <c r="AT324" s="4"/>
    </row>
    <row r="325" spans="1:46" x14ac:dyDescent="0.25">
      <c r="A325" s="2"/>
      <c r="B325" s="81"/>
      <c r="C325" s="81"/>
      <c r="D325" s="2"/>
      <c r="E325" s="1"/>
      <c r="F325" s="1"/>
      <c r="G325" s="1"/>
      <c r="H325" s="4"/>
      <c r="I325" s="4"/>
      <c r="J325" s="4"/>
      <c r="K325" s="1"/>
      <c r="L325" s="1"/>
      <c r="M325" s="1"/>
      <c r="N325" s="4"/>
      <c r="O325" s="4"/>
      <c r="P325" s="4"/>
      <c r="Q325" s="1"/>
      <c r="R325" s="1"/>
      <c r="S325" s="1"/>
      <c r="T325" s="4"/>
      <c r="U325" s="4"/>
      <c r="V325" s="4"/>
      <c r="W325" s="1"/>
      <c r="X325" s="1"/>
      <c r="AA325" s="4"/>
      <c r="AB325" s="4"/>
      <c r="AC325" s="1"/>
      <c r="AD325" s="1"/>
      <c r="AE325" s="1"/>
      <c r="AG325" s="1"/>
      <c r="AH325" s="1"/>
      <c r="AI325" s="1"/>
      <c r="AJ325" s="4"/>
      <c r="AK325" s="4"/>
      <c r="AL325" s="4"/>
      <c r="AM325" s="1"/>
      <c r="AN325" s="1"/>
      <c r="AO325" s="1"/>
      <c r="AP325" s="4"/>
      <c r="AQ325" s="4"/>
      <c r="AR325" s="1"/>
      <c r="AS325" s="1"/>
      <c r="AT325" s="4"/>
    </row>
    <row r="326" spans="1:46" x14ac:dyDescent="0.25">
      <c r="A326" s="2"/>
      <c r="B326" s="81"/>
      <c r="C326" s="81"/>
      <c r="D326" s="2"/>
      <c r="E326" s="1"/>
      <c r="F326" s="1"/>
      <c r="G326" s="1"/>
      <c r="H326" s="4"/>
      <c r="I326" s="4"/>
      <c r="J326" s="4"/>
      <c r="K326" s="1"/>
      <c r="L326" s="1"/>
      <c r="M326" s="1"/>
      <c r="N326" s="4"/>
      <c r="O326" s="4"/>
      <c r="P326" s="4"/>
      <c r="Q326" s="1"/>
      <c r="R326" s="1"/>
      <c r="S326" s="1"/>
      <c r="T326" s="4"/>
      <c r="U326" s="4"/>
      <c r="V326" s="4"/>
      <c r="W326" s="1"/>
      <c r="X326" s="1"/>
      <c r="AA326" s="4"/>
      <c r="AB326" s="4"/>
      <c r="AC326" s="1"/>
      <c r="AD326" s="1"/>
      <c r="AE326" s="1"/>
      <c r="AG326" s="1"/>
      <c r="AH326" s="1"/>
      <c r="AI326" s="1"/>
      <c r="AJ326" s="4"/>
      <c r="AK326" s="4"/>
      <c r="AL326" s="4"/>
      <c r="AM326" s="1"/>
      <c r="AN326" s="1"/>
      <c r="AO326" s="1"/>
      <c r="AP326" s="4"/>
      <c r="AQ326" s="4"/>
      <c r="AR326" s="1"/>
      <c r="AS326" s="1"/>
      <c r="AT326" s="4"/>
    </row>
    <row r="327" spans="1:46" x14ac:dyDescent="0.25">
      <c r="A327" s="2"/>
      <c r="B327" s="81"/>
      <c r="C327" s="81"/>
      <c r="D327" s="2"/>
      <c r="E327" s="1"/>
      <c r="F327" s="1"/>
      <c r="G327" s="1"/>
      <c r="H327" s="4"/>
      <c r="I327" s="4"/>
      <c r="J327" s="4"/>
      <c r="K327" s="1"/>
      <c r="L327" s="1"/>
      <c r="M327" s="1"/>
      <c r="N327" s="4"/>
      <c r="O327" s="4"/>
      <c r="P327" s="4"/>
      <c r="Q327" s="1"/>
      <c r="R327" s="1"/>
      <c r="S327" s="1"/>
      <c r="T327" s="4"/>
      <c r="U327" s="4"/>
      <c r="V327" s="4"/>
      <c r="W327" s="1"/>
      <c r="X327" s="1"/>
      <c r="AA327" s="4"/>
      <c r="AB327" s="4"/>
      <c r="AC327" s="1"/>
      <c r="AD327" s="1"/>
      <c r="AE327" s="1"/>
      <c r="AG327" s="1"/>
      <c r="AH327" s="1"/>
      <c r="AI327" s="1"/>
      <c r="AJ327" s="4"/>
      <c r="AK327" s="4"/>
      <c r="AL327" s="4"/>
      <c r="AM327" s="1"/>
      <c r="AN327" s="1"/>
      <c r="AO327" s="1"/>
      <c r="AP327" s="4"/>
      <c r="AQ327" s="4"/>
      <c r="AR327" s="1"/>
      <c r="AS327" s="1"/>
      <c r="AT327" s="4"/>
    </row>
    <row r="328" spans="1:46" x14ac:dyDescent="0.25">
      <c r="A328" s="2"/>
      <c r="B328" s="81"/>
      <c r="C328" s="81"/>
      <c r="D328" s="2"/>
      <c r="E328" s="1"/>
      <c r="F328" s="1"/>
      <c r="G328" s="1"/>
      <c r="H328" s="4"/>
      <c r="I328" s="4"/>
      <c r="J328" s="4"/>
      <c r="K328" s="1"/>
      <c r="L328" s="1"/>
      <c r="M328" s="1"/>
      <c r="N328" s="4"/>
      <c r="O328" s="4"/>
      <c r="P328" s="4"/>
      <c r="Q328" s="1"/>
      <c r="R328" s="1"/>
      <c r="S328" s="1"/>
      <c r="T328" s="4"/>
      <c r="U328" s="4"/>
      <c r="V328" s="4"/>
      <c r="W328" s="1"/>
      <c r="X328" s="1"/>
      <c r="AA328" s="4"/>
      <c r="AB328" s="4"/>
      <c r="AC328" s="1"/>
      <c r="AD328" s="1"/>
      <c r="AE328" s="1"/>
      <c r="AG328" s="1"/>
      <c r="AH328" s="1"/>
      <c r="AI328" s="1"/>
      <c r="AJ328" s="4"/>
      <c r="AK328" s="4"/>
      <c r="AL328" s="4"/>
      <c r="AM328" s="1"/>
      <c r="AN328" s="1"/>
      <c r="AO328" s="1"/>
      <c r="AP328" s="4"/>
      <c r="AQ328" s="4"/>
      <c r="AR328" s="1"/>
      <c r="AS328" s="1"/>
      <c r="AT328" s="4"/>
    </row>
    <row r="329" spans="1:46" x14ac:dyDescent="0.25">
      <c r="A329" s="2"/>
      <c r="B329" s="81"/>
      <c r="C329" s="81"/>
      <c r="D329" s="2"/>
      <c r="E329" s="1"/>
      <c r="F329" s="1"/>
      <c r="G329" s="1"/>
      <c r="H329" s="4"/>
      <c r="I329" s="4"/>
      <c r="J329" s="4"/>
      <c r="K329" s="1"/>
      <c r="L329" s="1"/>
      <c r="M329" s="1"/>
      <c r="N329" s="4"/>
      <c r="O329" s="4"/>
      <c r="P329" s="4"/>
      <c r="Q329" s="1"/>
      <c r="R329" s="1"/>
      <c r="S329" s="1"/>
      <c r="T329" s="4"/>
      <c r="U329" s="4"/>
      <c r="V329" s="4"/>
      <c r="W329" s="1"/>
      <c r="X329" s="1"/>
      <c r="AA329" s="4"/>
      <c r="AB329" s="4"/>
      <c r="AC329" s="1"/>
      <c r="AD329" s="1"/>
      <c r="AE329" s="1"/>
      <c r="AG329" s="1"/>
      <c r="AH329" s="1"/>
      <c r="AI329" s="1"/>
      <c r="AJ329" s="4"/>
      <c r="AK329" s="4"/>
      <c r="AL329" s="4"/>
      <c r="AM329" s="1"/>
      <c r="AN329" s="1"/>
      <c r="AO329" s="1"/>
      <c r="AP329" s="4"/>
      <c r="AQ329" s="4"/>
      <c r="AR329" s="1"/>
      <c r="AS329" s="1"/>
      <c r="AT329" s="4"/>
    </row>
    <row r="330" spans="1:46" x14ac:dyDescent="0.25">
      <c r="A330" s="2"/>
      <c r="B330" s="81"/>
      <c r="C330" s="81"/>
      <c r="D330" s="2"/>
      <c r="E330" s="1"/>
      <c r="F330" s="1"/>
      <c r="G330" s="1"/>
      <c r="H330" s="4"/>
      <c r="I330" s="4"/>
      <c r="J330" s="4"/>
      <c r="K330" s="1"/>
      <c r="L330" s="1"/>
      <c r="M330" s="1"/>
      <c r="N330" s="4"/>
      <c r="O330" s="4"/>
      <c r="P330" s="4"/>
      <c r="Q330" s="1"/>
      <c r="R330" s="1"/>
      <c r="S330" s="1"/>
      <c r="T330" s="4"/>
      <c r="U330" s="4"/>
      <c r="V330" s="4"/>
      <c r="W330" s="1"/>
      <c r="X330" s="1"/>
      <c r="AA330" s="4"/>
      <c r="AB330" s="4"/>
      <c r="AC330" s="1"/>
      <c r="AD330" s="1"/>
      <c r="AE330" s="1"/>
      <c r="AG330" s="1"/>
      <c r="AH330" s="1"/>
      <c r="AI330" s="1"/>
      <c r="AJ330" s="4"/>
      <c r="AK330" s="4"/>
      <c r="AL330" s="4"/>
      <c r="AM330" s="1"/>
      <c r="AN330" s="1"/>
      <c r="AO330" s="1"/>
      <c r="AP330" s="4"/>
      <c r="AQ330" s="4"/>
      <c r="AR330" s="1"/>
      <c r="AS330" s="1"/>
      <c r="AT330" s="4"/>
    </row>
    <row r="331" spans="1:46" x14ac:dyDescent="0.25">
      <c r="A331" s="2"/>
      <c r="B331" s="81"/>
      <c r="C331" s="81"/>
      <c r="D331" s="2"/>
      <c r="E331" s="1"/>
      <c r="F331" s="1"/>
      <c r="G331" s="1"/>
      <c r="H331" s="4"/>
      <c r="I331" s="4"/>
      <c r="J331" s="4"/>
      <c r="K331" s="1"/>
      <c r="L331" s="1"/>
      <c r="M331" s="1"/>
      <c r="N331" s="4"/>
      <c r="O331" s="4"/>
      <c r="P331" s="4"/>
      <c r="Q331" s="1"/>
      <c r="R331" s="1"/>
      <c r="S331" s="1"/>
      <c r="T331" s="4"/>
      <c r="U331" s="4"/>
      <c r="V331" s="4"/>
      <c r="W331" s="1"/>
      <c r="X331" s="1"/>
      <c r="AA331" s="4"/>
      <c r="AB331" s="4"/>
      <c r="AC331" s="1"/>
      <c r="AD331" s="1"/>
      <c r="AE331" s="1"/>
      <c r="AG331" s="1"/>
      <c r="AH331" s="1"/>
      <c r="AI331" s="1"/>
      <c r="AJ331" s="4"/>
      <c r="AK331" s="4"/>
      <c r="AL331" s="4"/>
      <c r="AM331" s="1"/>
      <c r="AN331" s="1"/>
      <c r="AO331" s="1"/>
      <c r="AP331" s="4"/>
      <c r="AQ331" s="4"/>
      <c r="AR331" s="1"/>
      <c r="AS331" s="1"/>
      <c r="AT331" s="4"/>
    </row>
    <row r="332" spans="1:46" x14ac:dyDescent="0.25">
      <c r="A332" s="2"/>
      <c r="B332" s="81"/>
      <c r="C332" s="81"/>
      <c r="D332" s="2"/>
      <c r="E332" s="1"/>
      <c r="F332" s="1"/>
      <c r="G332" s="1"/>
      <c r="H332" s="4"/>
      <c r="I332" s="4"/>
      <c r="J332" s="4"/>
      <c r="K332" s="1"/>
      <c r="L332" s="1"/>
      <c r="M332" s="1"/>
      <c r="N332" s="4"/>
      <c r="O332" s="4"/>
      <c r="P332" s="4"/>
      <c r="Q332" s="1"/>
      <c r="R332" s="1"/>
      <c r="S332" s="1"/>
      <c r="T332" s="4"/>
      <c r="U332" s="4"/>
      <c r="V332" s="4"/>
      <c r="W332" s="1"/>
      <c r="X332" s="1"/>
      <c r="AA332" s="4"/>
      <c r="AB332" s="4"/>
      <c r="AC332" s="1"/>
      <c r="AD332" s="1"/>
      <c r="AE332" s="1"/>
      <c r="AG332" s="1"/>
      <c r="AH332" s="1"/>
      <c r="AI332" s="1"/>
      <c r="AJ332" s="4"/>
      <c r="AK332" s="4"/>
      <c r="AL332" s="4"/>
      <c r="AM332" s="1"/>
      <c r="AN332" s="1"/>
      <c r="AO332" s="1"/>
      <c r="AP332" s="4"/>
      <c r="AQ332" s="4"/>
      <c r="AR332" s="1"/>
      <c r="AS332" s="1"/>
      <c r="AT332" s="4"/>
    </row>
    <row r="333" spans="1:46" x14ac:dyDescent="0.25">
      <c r="A333" s="2"/>
      <c r="B333" s="81"/>
      <c r="C333" s="81"/>
      <c r="D333" s="2"/>
      <c r="E333" s="1"/>
      <c r="F333" s="1"/>
      <c r="G333" s="1"/>
      <c r="H333" s="4"/>
      <c r="I333" s="4"/>
      <c r="J333" s="4"/>
      <c r="K333" s="1"/>
      <c r="L333" s="1"/>
      <c r="M333" s="1"/>
      <c r="N333" s="4"/>
      <c r="O333" s="4"/>
      <c r="P333" s="4"/>
      <c r="Q333" s="1"/>
      <c r="R333" s="1"/>
      <c r="S333" s="1"/>
      <c r="T333" s="4"/>
      <c r="U333" s="4"/>
      <c r="V333" s="4"/>
      <c r="W333" s="1"/>
      <c r="X333" s="1"/>
      <c r="AA333" s="4"/>
      <c r="AB333" s="4"/>
      <c r="AC333" s="1"/>
      <c r="AD333" s="1"/>
      <c r="AE333" s="1"/>
      <c r="AG333" s="1"/>
      <c r="AH333" s="1"/>
      <c r="AI333" s="1"/>
      <c r="AJ333" s="4"/>
      <c r="AK333" s="4"/>
      <c r="AL333" s="4"/>
      <c r="AM333" s="1"/>
      <c r="AN333" s="1"/>
      <c r="AO333" s="1"/>
      <c r="AP333" s="4"/>
      <c r="AQ333" s="4"/>
      <c r="AR333" s="1"/>
      <c r="AS333" s="1"/>
      <c r="AT333" s="4"/>
    </row>
    <row r="334" spans="1:46" x14ac:dyDescent="0.25">
      <c r="A334" s="2"/>
      <c r="B334" s="81"/>
      <c r="C334" s="81"/>
      <c r="D334" s="2"/>
      <c r="E334" s="1"/>
      <c r="F334" s="1"/>
      <c r="G334" s="1"/>
      <c r="H334" s="4"/>
      <c r="I334" s="4"/>
      <c r="J334" s="4"/>
      <c r="K334" s="1"/>
      <c r="L334" s="1"/>
      <c r="M334" s="1"/>
      <c r="N334" s="4"/>
      <c r="O334" s="4"/>
      <c r="P334" s="4"/>
      <c r="Q334" s="1"/>
      <c r="R334" s="1"/>
      <c r="S334" s="1"/>
      <c r="T334" s="4"/>
      <c r="U334" s="4"/>
      <c r="V334" s="4"/>
      <c r="W334" s="1"/>
      <c r="X334" s="1"/>
      <c r="AA334" s="4"/>
      <c r="AB334" s="4"/>
      <c r="AC334" s="1"/>
      <c r="AD334" s="1"/>
      <c r="AE334" s="1"/>
      <c r="AG334" s="1"/>
      <c r="AH334" s="1"/>
      <c r="AI334" s="1"/>
      <c r="AJ334" s="4"/>
      <c r="AK334" s="4"/>
      <c r="AL334" s="4"/>
      <c r="AM334" s="1"/>
      <c r="AN334" s="1"/>
      <c r="AO334" s="1"/>
      <c r="AP334" s="4"/>
      <c r="AQ334" s="4"/>
      <c r="AR334" s="1"/>
      <c r="AS334" s="1"/>
      <c r="AT334" s="4"/>
    </row>
    <row r="335" spans="1:46" x14ac:dyDescent="0.25">
      <c r="A335" s="2"/>
      <c r="B335" s="81"/>
      <c r="C335" s="81"/>
      <c r="D335" s="2"/>
      <c r="E335" s="1"/>
      <c r="F335" s="1"/>
      <c r="G335" s="1"/>
      <c r="H335" s="4"/>
      <c r="I335" s="4"/>
      <c r="J335" s="4"/>
      <c r="K335" s="1"/>
      <c r="L335" s="1"/>
      <c r="M335" s="1"/>
      <c r="N335" s="4"/>
      <c r="O335" s="4"/>
      <c r="P335" s="4"/>
      <c r="Q335" s="1"/>
      <c r="R335" s="1"/>
      <c r="S335" s="1"/>
      <c r="T335" s="4"/>
      <c r="U335" s="4"/>
      <c r="V335" s="4"/>
      <c r="W335" s="1"/>
      <c r="X335" s="1"/>
      <c r="AA335" s="4"/>
      <c r="AB335" s="4"/>
      <c r="AC335" s="1"/>
      <c r="AD335" s="1"/>
      <c r="AE335" s="1"/>
      <c r="AG335" s="1"/>
      <c r="AH335" s="1"/>
      <c r="AI335" s="1"/>
      <c r="AJ335" s="4"/>
      <c r="AK335" s="4"/>
      <c r="AL335" s="4"/>
      <c r="AM335" s="1"/>
      <c r="AN335" s="1"/>
      <c r="AO335" s="1"/>
      <c r="AP335" s="4"/>
      <c r="AQ335" s="4"/>
      <c r="AR335" s="1"/>
      <c r="AS335" s="1"/>
      <c r="AT335" s="4"/>
    </row>
    <row r="336" spans="1:46" x14ac:dyDescent="0.25">
      <c r="A336" s="2"/>
      <c r="B336" s="81"/>
      <c r="C336" s="81"/>
      <c r="D336" s="2"/>
      <c r="E336" s="1"/>
      <c r="F336" s="1"/>
      <c r="G336" s="1"/>
      <c r="H336" s="4"/>
      <c r="I336" s="4"/>
      <c r="J336" s="4"/>
      <c r="K336" s="1"/>
      <c r="L336" s="1"/>
      <c r="M336" s="1"/>
      <c r="N336" s="4"/>
      <c r="O336" s="4"/>
      <c r="P336" s="4"/>
      <c r="Q336" s="1"/>
      <c r="R336" s="1"/>
      <c r="S336" s="1"/>
      <c r="T336" s="4"/>
      <c r="U336" s="4"/>
      <c r="V336" s="4"/>
      <c r="W336" s="1"/>
      <c r="X336" s="1"/>
      <c r="AA336" s="4"/>
      <c r="AB336" s="4"/>
      <c r="AC336" s="1"/>
      <c r="AD336" s="1"/>
      <c r="AE336" s="1"/>
      <c r="AG336" s="1"/>
      <c r="AH336" s="1"/>
      <c r="AI336" s="1"/>
      <c r="AJ336" s="4"/>
      <c r="AK336" s="4"/>
      <c r="AL336" s="4"/>
      <c r="AM336" s="1"/>
      <c r="AN336" s="1"/>
      <c r="AO336" s="1"/>
      <c r="AP336" s="4"/>
      <c r="AQ336" s="4"/>
      <c r="AR336" s="1"/>
      <c r="AS336" s="1"/>
      <c r="AT336" s="4"/>
    </row>
    <row r="337" spans="1:46" x14ac:dyDescent="0.25">
      <c r="A337" s="2"/>
      <c r="B337" s="81"/>
      <c r="C337" s="81"/>
      <c r="D337" s="2"/>
      <c r="E337" s="1"/>
      <c r="F337" s="1"/>
      <c r="G337" s="1"/>
      <c r="H337" s="4"/>
      <c r="I337" s="4"/>
      <c r="J337" s="4"/>
      <c r="K337" s="1"/>
      <c r="L337" s="1"/>
      <c r="M337" s="1"/>
      <c r="N337" s="4"/>
      <c r="O337" s="4"/>
      <c r="P337" s="4"/>
      <c r="Q337" s="1"/>
      <c r="R337" s="1"/>
      <c r="S337" s="1"/>
      <c r="T337" s="4"/>
      <c r="U337" s="4"/>
      <c r="V337" s="4"/>
      <c r="W337" s="1"/>
      <c r="X337" s="1"/>
      <c r="AA337" s="4"/>
      <c r="AB337" s="4"/>
      <c r="AC337" s="1"/>
      <c r="AD337" s="1"/>
      <c r="AE337" s="1"/>
      <c r="AG337" s="1"/>
      <c r="AH337" s="1"/>
      <c r="AI337" s="1"/>
      <c r="AJ337" s="4"/>
      <c r="AK337" s="4"/>
      <c r="AL337" s="4"/>
      <c r="AM337" s="1"/>
      <c r="AN337" s="1"/>
      <c r="AO337" s="1"/>
      <c r="AP337" s="4"/>
      <c r="AQ337" s="4"/>
      <c r="AR337" s="1"/>
      <c r="AS337" s="1"/>
      <c r="AT337" s="4"/>
    </row>
    <row r="338" spans="1:46" x14ac:dyDescent="0.25">
      <c r="A338" s="2"/>
      <c r="B338" s="81"/>
      <c r="C338" s="81"/>
      <c r="D338" s="2"/>
      <c r="E338" s="1"/>
      <c r="F338" s="1"/>
      <c r="G338" s="1"/>
      <c r="H338" s="4"/>
      <c r="I338" s="4"/>
      <c r="J338" s="4"/>
      <c r="K338" s="1"/>
      <c r="L338" s="1"/>
      <c r="M338" s="1"/>
      <c r="N338" s="4"/>
      <c r="O338" s="4"/>
      <c r="P338" s="4"/>
      <c r="Q338" s="1"/>
      <c r="R338" s="1"/>
      <c r="S338" s="1"/>
      <c r="T338" s="4"/>
      <c r="U338" s="4"/>
      <c r="V338" s="4"/>
      <c r="W338" s="1"/>
      <c r="X338" s="1"/>
      <c r="AA338" s="4"/>
      <c r="AB338" s="4"/>
      <c r="AC338" s="1"/>
      <c r="AD338" s="1"/>
      <c r="AE338" s="1"/>
      <c r="AG338" s="1"/>
      <c r="AH338" s="1"/>
      <c r="AI338" s="1"/>
      <c r="AJ338" s="4"/>
      <c r="AK338" s="4"/>
      <c r="AL338" s="4"/>
      <c r="AM338" s="1"/>
      <c r="AN338" s="1"/>
      <c r="AO338" s="1"/>
      <c r="AP338" s="4"/>
      <c r="AQ338" s="4"/>
      <c r="AR338" s="1"/>
      <c r="AS338" s="1"/>
      <c r="AT338" s="4"/>
    </row>
    <row r="339" spans="1:46" x14ac:dyDescent="0.25">
      <c r="A339" s="2"/>
      <c r="B339" s="81"/>
      <c r="C339" s="81"/>
      <c r="D339" s="2"/>
      <c r="E339" s="1"/>
      <c r="F339" s="1"/>
      <c r="G339" s="1"/>
      <c r="H339" s="4"/>
      <c r="I339" s="4"/>
      <c r="J339" s="4"/>
      <c r="K339" s="1"/>
      <c r="L339" s="1"/>
      <c r="M339" s="1"/>
      <c r="N339" s="4"/>
      <c r="O339" s="4"/>
      <c r="P339" s="4"/>
      <c r="Q339" s="1"/>
      <c r="R339" s="1"/>
      <c r="S339" s="1"/>
      <c r="T339" s="4"/>
      <c r="U339" s="4"/>
      <c r="V339" s="4"/>
      <c r="W339" s="1"/>
      <c r="X339" s="1"/>
      <c r="AA339" s="4"/>
      <c r="AB339" s="4"/>
      <c r="AC339" s="1"/>
      <c r="AD339" s="1"/>
      <c r="AE339" s="1"/>
      <c r="AG339" s="1"/>
      <c r="AH339" s="1"/>
      <c r="AI339" s="1"/>
      <c r="AJ339" s="4"/>
      <c r="AK339" s="4"/>
      <c r="AL339" s="4"/>
      <c r="AM339" s="1"/>
      <c r="AN339" s="1"/>
      <c r="AO339" s="1"/>
      <c r="AP339" s="4"/>
      <c r="AQ339" s="4"/>
      <c r="AR339" s="1"/>
      <c r="AS339" s="1"/>
      <c r="AT339" s="4"/>
    </row>
    <row r="340" spans="1:46" x14ac:dyDescent="0.25">
      <c r="A340" s="2"/>
      <c r="B340" s="81"/>
      <c r="C340" s="81"/>
      <c r="D340" s="2"/>
      <c r="E340" s="1"/>
      <c r="F340" s="1"/>
      <c r="G340" s="1"/>
      <c r="H340" s="4"/>
      <c r="I340" s="4"/>
      <c r="J340" s="4"/>
      <c r="K340" s="1"/>
      <c r="L340" s="1"/>
      <c r="M340" s="1"/>
      <c r="N340" s="4"/>
      <c r="O340" s="4"/>
      <c r="P340" s="4"/>
      <c r="Q340" s="1"/>
      <c r="R340" s="1"/>
      <c r="S340" s="1"/>
      <c r="T340" s="4"/>
      <c r="U340" s="4"/>
      <c r="V340" s="4"/>
      <c r="W340" s="1"/>
      <c r="X340" s="1"/>
      <c r="AA340" s="4"/>
      <c r="AB340" s="4"/>
      <c r="AC340" s="1"/>
      <c r="AD340" s="1"/>
      <c r="AE340" s="1"/>
      <c r="AG340" s="1"/>
      <c r="AH340" s="1"/>
      <c r="AI340" s="1"/>
      <c r="AJ340" s="4"/>
      <c r="AK340" s="4"/>
      <c r="AL340" s="4"/>
      <c r="AM340" s="1"/>
      <c r="AN340" s="1"/>
      <c r="AO340" s="1"/>
      <c r="AP340" s="4"/>
      <c r="AQ340" s="4"/>
      <c r="AR340" s="1"/>
      <c r="AS340" s="1"/>
      <c r="AT340" s="4"/>
    </row>
    <row r="341" spans="1:46" x14ac:dyDescent="0.25">
      <c r="A341" s="2"/>
      <c r="B341" s="81"/>
      <c r="C341" s="81"/>
      <c r="D341" s="2"/>
      <c r="E341" s="1"/>
      <c r="F341" s="1"/>
      <c r="G341" s="1"/>
      <c r="H341" s="4"/>
      <c r="I341" s="4"/>
      <c r="J341" s="4"/>
      <c r="K341" s="1"/>
      <c r="L341" s="1"/>
      <c r="M341" s="1"/>
      <c r="N341" s="4"/>
      <c r="O341" s="4"/>
      <c r="P341" s="4"/>
      <c r="Q341" s="1"/>
      <c r="R341" s="1"/>
      <c r="S341" s="1"/>
      <c r="T341" s="4"/>
      <c r="U341" s="4"/>
      <c r="V341" s="4"/>
      <c r="W341" s="1"/>
      <c r="X341" s="1"/>
      <c r="AA341" s="4"/>
      <c r="AB341" s="4"/>
      <c r="AC341" s="1"/>
      <c r="AD341" s="1"/>
      <c r="AE341" s="1"/>
      <c r="AG341" s="1"/>
      <c r="AH341" s="1"/>
      <c r="AI341" s="1"/>
      <c r="AJ341" s="4"/>
      <c r="AK341" s="4"/>
      <c r="AL341" s="4"/>
      <c r="AM341" s="1"/>
      <c r="AN341" s="1"/>
      <c r="AO341" s="1"/>
      <c r="AP341" s="4"/>
      <c r="AQ341" s="4"/>
      <c r="AR341" s="1"/>
      <c r="AS341" s="1"/>
      <c r="AT341" s="4"/>
    </row>
    <row r="342" spans="1:46" x14ac:dyDescent="0.25">
      <c r="A342" s="2"/>
      <c r="B342" s="81"/>
      <c r="C342" s="81"/>
      <c r="D342" s="2"/>
      <c r="E342" s="1"/>
      <c r="F342" s="1"/>
      <c r="G342" s="1"/>
      <c r="H342" s="4"/>
      <c r="I342" s="4"/>
      <c r="J342" s="4"/>
      <c r="K342" s="1"/>
      <c r="L342" s="1"/>
      <c r="M342" s="1"/>
      <c r="N342" s="4"/>
      <c r="O342" s="4"/>
      <c r="P342" s="4"/>
      <c r="Q342" s="1"/>
      <c r="R342" s="1"/>
      <c r="S342" s="1"/>
      <c r="T342" s="4"/>
      <c r="U342" s="4"/>
      <c r="V342" s="4"/>
      <c r="W342" s="1"/>
      <c r="X342" s="1"/>
      <c r="AA342" s="4"/>
      <c r="AB342" s="4"/>
      <c r="AC342" s="1"/>
      <c r="AD342" s="1"/>
      <c r="AE342" s="1"/>
      <c r="AG342" s="1"/>
      <c r="AH342" s="1"/>
      <c r="AI342" s="1"/>
      <c r="AJ342" s="4"/>
      <c r="AK342" s="4"/>
      <c r="AL342" s="4"/>
      <c r="AM342" s="1"/>
      <c r="AN342" s="1"/>
      <c r="AO342" s="1"/>
      <c r="AP342" s="4"/>
      <c r="AQ342" s="4"/>
      <c r="AR342" s="1"/>
      <c r="AS342" s="1"/>
      <c r="AT342" s="4"/>
    </row>
    <row r="343" spans="1:46" x14ac:dyDescent="0.25">
      <c r="A343" s="2"/>
      <c r="B343" s="81"/>
      <c r="C343" s="81"/>
      <c r="D343" s="2"/>
      <c r="E343" s="1"/>
      <c r="F343" s="1"/>
      <c r="G343" s="1"/>
      <c r="H343" s="4"/>
      <c r="I343" s="4"/>
      <c r="J343" s="4"/>
      <c r="K343" s="1"/>
      <c r="L343" s="1"/>
      <c r="M343" s="1"/>
      <c r="N343" s="4"/>
      <c r="O343" s="4"/>
      <c r="P343" s="4"/>
      <c r="Q343" s="1"/>
      <c r="R343" s="1"/>
      <c r="S343" s="1"/>
      <c r="T343" s="4"/>
      <c r="U343" s="4"/>
      <c r="V343" s="4"/>
      <c r="W343" s="1"/>
      <c r="X343" s="1"/>
      <c r="AA343" s="4"/>
      <c r="AB343" s="4"/>
      <c r="AC343" s="1"/>
      <c r="AD343" s="1"/>
      <c r="AE343" s="1"/>
      <c r="AG343" s="1"/>
      <c r="AH343" s="1"/>
      <c r="AI343" s="1"/>
      <c r="AJ343" s="4"/>
      <c r="AK343" s="4"/>
      <c r="AL343" s="4"/>
      <c r="AM343" s="1"/>
      <c r="AN343" s="1"/>
      <c r="AO343" s="1"/>
      <c r="AP343" s="4"/>
      <c r="AQ343" s="4"/>
      <c r="AR343" s="1"/>
      <c r="AS343" s="1"/>
      <c r="AT343" s="4"/>
    </row>
    <row r="344" spans="1:46" x14ac:dyDescent="0.25">
      <c r="A344" s="2"/>
      <c r="B344" s="81"/>
      <c r="C344" s="81"/>
      <c r="D344" s="2"/>
      <c r="E344" s="1"/>
      <c r="F344" s="1"/>
      <c r="G344" s="1"/>
      <c r="H344" s="4"/>
      <c r="I344" s="4"/>
      <c r="J344" s="4"/>
      <c r="K344" s="1"/>
      <c r="L344" s="1"/>
      <c r="M344" s="1"/>
      <c r="N344" s="4"/>
      <c r="O344" s="4"/>
      <c r="P344" s="4"/>
      <c r="Q344" s="1"/>
      <c r="R344" s="1"/>
      <c r="S344" s="1"/>
      <c r="T344" s="4"/>
      <c r="U344" s="4"/>
      <c r="V344" s="4"/>
      <c r="W344" s="1"/>
      <c r="X344" s="1"/>
      <c r="AA344" s="4"/>
      <c r="AB344" s="4"/>
      <c r="AC344" s="1"/>
      <c r="AD344" s="1"/>
      <c r="AE344" s="1"/>
      <c r="AG344" s="1"/>
      <c r="AH344" s="1"/>
      <c r="AI344" s="1"/>
      <c r="AJ344" s="4"/>
      <c r="AK344" s="4"/>
      <c r="AL344" s="4"/>
      <c r="AM344" s="1"/>
      <c r="AN344" s="1"/>
      <c r="AO344" s="1"/>
      <c r="AP344" s="4"/>
      <c r="AQ344" s="4"/>
      <c r="AR344" s="1"/>
      <c r="AS344" s="1"/>
      <c r="AT344" s="4"/>
    </row>
    <row r="345" spans="1:46" x14ac:dyDescent="0.25">
      <c r="A345" s="2"/>
      <c r="B345" s="81"/>
      <c r="C345" s="81"/>
      <c r="D345" s="2"/>
      <c r="E345" s="1"/>
      <c r="F345" s="1"/>
      <c r="G345" s="1"/>
      <c r="H345" s="4"/>
      <c r="I345" s="4"/>
      <c r="J345" s="4"/>
      <c r="K345" s="1"/>
      <c r="L345" s="1"/>
      <c r="M345" s="1"/>
      <c r="N345" s="4"/>
      <c r="O345" s="4"/>
      <c r="P345" s="4"/>
      <c r="Q345" s="1"/>
      <c r="R345" s="1"/>
      <c r="S345" s="1"/>
      <c r="T345" s="4"/>
      <c r="U345" s="4"/>
      <c r="V345" s="4"/>
      <c r="W345" s="1"/>
      <c r="X345" s="1"/>
      <c r="AA345" s="4"/>
      <c r="AB345" s="4"/>
      <c r="AC345" s="1"/>
      <c r="AD345" s="1"/>
      <c r="AE345" s="1"/>
      <c r="AG345" s="1"/>
      <c r="AH345" s="1"/>
      <c r="AI345" s="1"/>
      <c r="AJ345" s="4"/>
      <c r="AK345" s="4"/>
      <c r="AL345" s="4"/>
      <c r="AM345" s="1"/>
      <c r="AN345" s="1"/>
      <c r="AO345" s="1"/>
      <c r="AP345" s="4"/>
      <c r="AQ345" s="4"/>
      <c r="AR345" s="1"/>
      <c r="AS345" s="1"/>
      <c r="AT345" s="4"/>
    </row>
    <row r="346" spans="1:46" x14ac:dyDescent="0.25">
      <c r="A346" s="2"/>
      <c r="B346" s="81"/>
      <c r="C346" s="81"/>
      <c r="D346" s="2"/>
      <c r="E346" s="1"/>
      <c r="F346" s="1"/>
      <c r="G346" s="1"/>
      <c r="H346" s="4"/>
      <c r="I346" s="4"/>
      <c r="J346" s="4"/>
      <c r="K346" s="1"/>
      <c r="L346" s="1"/>
      <c r="M346" s="1"/>
      <c r="N346" s="4"/>
      <c r="O346" s="4"/>
      <c r="P346" s="4"/>
      <c r="Q346" s="1"/>
      <c r="R346" s="1"/>
      <c r="S346" s="1"/>
      <c r="T346" s="4"/>
      <c r="U346" s="4"/>
      <c r="V346" s="4"/>
      <c r="W346" s="1"/>
      <c r="X346" s="1"/>
      <c r="AA346" s="4"/>
      <c r="AB346" s="4"/>
      <c r="AC346" s="1"/>
      <c r="AD346" s="1"/>
      <c r="AE346" s="1"/>
      <c r="AG346" s="1"/>
      <c r="AH346" s="1"/>
      <c r="AI346" s="1"/>
      <c r="AJ346" s="4"/>
      <c r="AK346" s="4"/>
      <c r="AL346" s="4"/>
      <c r="AM346" s="1"/>
      <c r="AN346" s="1"/>
      <c r="AO346" s="1"/>
      <c r="AP346" s="4"/>
      <c r="AQ346" s="4"/>
      <c r="AR346" s="1"/>
      <c r="AS346" s="1"/>
      <c r="AT346" s="4"/>
    </row>
    <row r="347" spans="1:46" x14ac:dyDescent="0.25">
      <c r="A347" s="2"/>
      <c r="B347" s="81"/>
      <c r="C347" s="81"/>
      <c r="D347" s="2"/>
      <c r="E347" s="1"/>
      <c r="F347" s="1"/>
      <c r="G347" s="1"/>
      <c r="H347" s="4"/>
      <c r="I347" s="4"/>
      <c r="J347" s="4"/>
      <c r="K347" s="1"/>
      <c r="L347" s="1"/>
      <c r="M347" s="1"/>
      <c r="N347" s="4"/>
      <c r="O347" s="4"/>
      <c r="P347" s="4"/>
      <c r="Q347" s="1"/>
      <c r="R347" s="1"/>
      <c r="S347" s="1"/>
      <c r="T347" s="4"/>
      <c r="U347" s="4"/>
      <c r="V347" s="4"/>
      <c r="W347" s="1"/>
      <c r="X347" s="1"/>
      <c r="AA347" s="4"/>
      <c r="AB347" s="4"/>
      <c r="AC347" s="1"/>
      <c r="AD347" s="1"/>
      <c r="AE347" s="1"/>
      <c r="AG347" s="1"/>
      <c r="AH347" s="1"/>
      <c r="AI347" s="1"/>
      <c r="AJ347" s="4"/>
      <c r="AK347" s="4"/>
      <c r="AL347" s="4"/>
      <c r="AM347" s="1"/>
      <c r="AN347" s="1"/>
      <c r="AO347" s="1"/>
      <c r="AP347" s="4"/>
      <c r="AQ347" s="4"/>
      <c r="AR347" s="1"/>
      <c r="AS347" s="1"/>
      <c r="AT347" s="4"/>
    </row>
    <row r="348" spans="1:46" x14ac:dyDescent="0.25">
      <c r="A348" s="2"/>
      <c r="B348" s="81"/>
      <c r="C348" s="81"/>
      <c r="D348" s="2"/>
      <c r="E348" s="1"/>
      <c r="F348" s="1"/>
      <c r="G348" s="1"/>
      <c r="H348" s="4"/>
      <c r="I348" s="4"/>
      <c r="J348" s="4"/>
      <c r="K348" s="1"/>
      <c r="L348" s="1"/>
      <c r="M348" s="1"/>
      <c r="N348" s="4"/>
      <c r="O348" s="4"/>
      <c r="P348" s="4"/>
      <c r="Q348" s="1"/>
      <c r="R348" s="1"/>
      <c r="S348" s="1"/>
      <c r="T348" s="4"/>
      <c r="U348" s="4"/>
      <c r="V348" s="4"/>
      <c r="W348" s="1"/>
      <c r="X348" s="1"/>
      <c r="AA348" s="4"/>
      <c r="AB348" s="4"/>
      <c r="AC348" s="1"/>
      <c r="AD348" s="1"/>
      <c r="AE348" s="1"/>
      <c r="AG348" s="1"/>
      <c r="AH348" s="1"/>
      <c r="AI348" s="1"/>
      <c r="AJ348" s="4"/>
      <c r="AK348" s="4"/>
      <c r="AL348" s="4"/>
      <c r="AM348" s="1"/>
      <c r="AN348" s="1"/>
      <c r="AO348" s="1"/>
      <c r="AP348" s="4"/>
      <c r="AQ348" s="4"/>
      <c r="AR348" s="1"/>
      <c r="AS348" s="1"/>
      <c r="AT348" s="4"/>
    </row>
    <row r="349" spans="1:46" x14ac:dyDescent="0.25">
      <c r="A349" s="2"/>
      <c r="B349" s="81"/>
      <c r="C349" s="81"/>
      <c r="D349" s="2"/>
      <c r="E349" s="1"/>
      <c r="F349" s="1"/>
      <c r="G349" s="1"/>
      <c r="H349" s="4"/>
      <c r="I349" s="4"/>
      <c r="J349" s="4"/>
      <c r="K349" s="1"/>
      <c r="L349" s="1"/>
      <c r="M349" s="1"/>
      <c r="N349" s="4"/>
      <c r="O349" s="4"/>
      <c r="P349" s="4"/>
      <c r="Q349" s="1"/>
      <c r="R349" s="1"/>
      <c r="S349" s="1"/>
      <c r="T349" s="4"/>
      <c r="U349" s="4"/>
      <c r="V349" s="4"/>
      <c r="W349" s="1"/>
      <c r="X349" s="1"/>
      <c r="AA349" s="4"/>
      <c r="AB349" s="4"/>
      <c r="AC349" s="1"/>
      <c r="AD349" s="1"/>
      <c r="AE349" s="1"/>
      <c r="AG349" s="1"/>
      <c r="AH349" s="1"/>
      <c r="AI349" s="1"/>
      <c r="AJ349" s="4"/>
      <c r="AK349" s="4"/>
      <c r="AL349" s="4"/>
      <c r="AM349" s="1"/>
      <c r="AN349" s="1"/>
      <c r="AO349" s="1"/>
      <c r="AP349" s="4"/>
      <c r="AQ349" s="4"/>
      <c r="AR349" s="1"/>
      <c r="AS349" s="1"/>
      <c r="AT349" s="4"/>
    </row>
    <row r="350" spans="1:46" x14ac:dyDescent="0.25">
      <c r="A350" s="2"/>
      <c r="B350" s="81"/>
      <c r="C350" s="81"/>
      <c r="D350" s="2"/>
      <c r="E350" s="1"/>
      <c r="F350" s="1"/>
      <c r="G350" s="1"/>
      <c r="H350" s="4"/>
      <c r="I350" s="4"/>
      <c r="J350" s="4"/>
      <c r="K350" s="1"/>
      <c r="L350" s="1"/>
      <c r="M350" s="1"/>
      <c r="N350" s="4"/>
      <c r="O350" s="4"/>
      <c r="P350" s="4"/>
      <c r="Q350" s="1"/>
      <c r="R350" s="1"/>
      <c r="S350" s="1"/>
      <c r="T350" s="4"/>
      <c r="U350" s="4"/>
      <c r="V350" s="4"/>
      <c r="W350" s="1"/>
      <c r="X350" s="1"/>
      <c r="AA350" s="4"/>
      <c r="AB350" s="4"/>
      <c r="AC350" s="1"/>
      <c r="AD350" s="1"/>
      <c r="AE350" s="1"/>
      <c r="AG350" s="1"/>
      <c r="AH350" s="1"/>
      <c r="AI350" s="1"/>
      <c r="AJ350" s="4"/>
      <c r="AK350" s="4"/>
      <c r="AL350" s="4"/>
      <c r="AM350" s="1"/>
      <c r="AN350" s="1"/>
      <c r="AO350" s="1"/>
      <c r="AP350" s="4"/>
      <c r="AQ350" s="4"/>
      <c r="AR350" s="1"/>
      <c r="AS350" s="1"/>
      <c r="AT350" s="4"/>
    </row>
    <row r="351" spans="1:46" x14ac:dyDescent="0.25">
      <c r="A351" s="2"/>
      <c r="B351" s="81"/>
      <c r="C351" s="81"/>
      <c r="D351" s="2"/>
      <c r="E351" s="1"/>
      <c r="F351" s="1"/>
      <c r="G351" s="1"/>
      <c r="H351" s="4"/>
      <c r="I351" s="4"/>
      <c r="J351" s="4"/>
      <c r="K351" s="1"/>
      <c r="L351" s="1"/>
      <c r="M351" s="1"/>
      <c r="N351" s="4"/>
      <c r="O351" s="4"/>
      <c r="P351" s="4"/>
      <c r="Q351" s="1"/>
      <c r="R351" s="1"/>
      <c r="S351" s="1"/>
      <c r="T351" s="4"/>
      <c r="U351" s="4"/>
      <c r="V351" s="4"/>
      <c r="W351" s="1"/>
      <c r="X351" s="1"/>
      <c r="AA351" s="4"/>
      <c r="AB351" s="4"/>
      <c r="AC351" s="1"/>
      <c r="AD351" s="1"/>
      <c r="AE351" s="1"/>
      <c r="AG351" s="1"/>
      <c r="AH351" s="1"/>
      <c r="AI351" s="1"/>
      <c r="AJ351" s="4"/>
      <c r="AK351" s="4"/>
      <c r="AL351" s="4"/>
      <c r="AM351" s="1"/>
      <c r="AN351" s="1"/>
      <c r="AO351" s="1"/>
      <c r="AP351" s="4"/>
      <c r="AQ351" s="4"/>
      <c r="AR351" s="1"/>
      <c r="AS351" s="1"/>
      <c r="AT351" s="4"/>
    </row>
    <row r="352" spans="1:46" x14ac:dyDescent="0.25">
      <c r="A352" s="2"/>
      <c r="B352" s="81"/>
      <c r="C352" s="81"/>
      <c r="D352" s="2"/>
      <c r="E352" s="1"/>
      <c r="F352" s="1"/>
      <c r="G352" s="1"/>
      <c r="H352" s="4"/>
      <c r="I352" s="4"/>
      <c r="J352" s="4"/>
      <c r="K352" s="1"/>
      <c r="L352" s="1"/>
      <c r="M352" s="1"/>
      <c r="N352" s="4"/>
      <c r="O352" s="4"/>
      <c r="P352" s="4"/>
      <c r="Q352" s="1"/>
      <c r="R352" s="1"/>
      <c r="S352" s="1"/>
      <c r="T352" s="4"/>
      <c r="U352" s="4"/>
      <c r="V352" s="4"/>
      <c r="W352" s="1"/>
      <c r="X352" s="1"/>
      <c r="AA352" s="4"/>
      <c r="AB352" s="4"/>
      <c r="AC352" s="1"/>
      <c r="AD352" s="1"/>
      <c r="AE352" s="1"/>
      <c r="AG352" s="1"/>
      <c r="AH352" s="1"/>
      <c r="AI352" s="1"/>
      <c r="AJ352" s="4"/>
      <c r="AK352" s="4"/>
      <c r="AL352" s="4"/>
      <c r="AM352" s="1"/>
      <c r="AN352" s="1"/>
      <c r="AO352" s="1"/>
      <c r="AP352" s="4"/>
      <c r="AQ352" s="4"/>
      <c r="AR352" s="1"/>
      <c r="AS352" s="1"/>
      <c r="AT352" s="4"/>
    </row>
    <row r="353" spans="1:46" x14ac:dyDescent="0.25">
      <c r="A353" s="2"/>
      <c r="B353" s="81"/>
      <c r="C353" s="81"/>
      <c r="D353" s="2"/>
      <c r="E353" s="1"/>
      <c r="F353" s="1"/>
      <c r="G353" s="1"/>
      <c r="H353" s="4"/>
      <c r="I353" s="4"/>
      <c r="J353" s="4"/>
      <c r="K353" s="1"/>
      <c r="L353" s="1"/>
      <c r="M353" s="1"/>
      <c r="N353" s="4"/>
      <c r="O353" s="4"/>
      <c r="P353" s="4"/>
      <c r="Q353" s="1"/>
      <c r="R353" s="1"/>
      <c r="S353" s="1"/>
      <c r="T353" s="4"/>
      <c r="U353" s="4"/>
      <c r="V353" s="4"/>
      <c r="W353" s="1"/>
      <c r="X353" s="1"/>
      <c r="AA353" s="4"/>
      <c r="AB353" s="4"/>
      <c r="AC353" s="1"/>
      <c r="AD353" s="1"/>
      <c r="AE353" s="1"/>
      <c r="AG353" s="1"/>
      <c r="AH353" s="1"/>
      <c r="AI353" s="1"/>
      <c r="AJ353" s="4"/>
      <c r="AK353" s="4"/>
      <c r="AL353" s="4"/>
      <c r="AM353" s="1"/>
      <c r="AN353" s="1"/>
      <c r="AO353" s="1"/>
      <c r="AP353" s="4"/>
      <c r="AQ353" s="4"/>
      <c r="AR353" s="1"/>
      <c r="AS353" s="1"/>
      <c r="AT353" s="4"/>
    </row>
    <row r="354" spans="1:46" x14ac:dyDescent="0.25">
      <c r="A354" s="2"/>
      <c r="B354" s="81"/>
      <c r="C354" s="81"/>
      <c r="D354" s="2"/>
      <c r="E354" s="1"/>
      <c r="F354" s="1"/>
      <c r="G354" s="1"/>
      <c r="H354" s="4"/>
      <c r="I354" s="4"/>
      <c r="J354" s="4"/>
      <c r="K354" s="1"/>
      <c r="L354" s="1"/>
      <c r="M354" s="1"/>
      <c r="N354" s="4"/>
      <c r="O354" s="4"/>
      <c r="P354" s="4"/>
      <c r="Q354" s="1"/>
      <c r="R354" s="1"/>
      <c r="S354" s="1"/>
      <c r="T354" s="4"/>
      <c r="U354" s="4"/>
      <c r="V354" s="4"/>
      <c r="W354" s="1"/>
      <c r="X354" s="1"/>
      <c r="AA354" s="4"/>
      <c r="AB354" s="4"/>
      <c r="AC354" s="1"/>
      <c r="AD354" s="1"/>
      <c r="AE354" s="1"/>
      <c r="AG354" s="1"/>
      <c r="AH354" s="1"/>
      <c r="AI354" s="1"/>
      <c r="AJ354" s="4"/>
      <c r="AK354" s="4"/>
      <c r="AL354" s="4"/>
      <c r="AM354" s="1"/>
      <c r="AN354" s="1"/>
      <c r="AO354" s="1"/>
      <c r="AP354" s="4"/>
      <c r="AQ354" s="4"/>
      <c r="AR354" s="1"/>
      <c r="AS354" s="1"/>
      <c r="AT354" s="4"/>
    </row>
    <row r="355" spans="1:46" x14ac:dyDescent="0.25">
      <c r="A355" s="2"/>
      <c r="B355" s="81"/>
      <c r="C355" s="81"/>
      <c r="D355" s="2"/>
      <c r="E355" s="1"/>
      <c r="F355" s="1"/>
      <c r="G355" s="1"/>
      <c r="H355" s="4"/>
      <c r="I355" s="4"/>
      <c r="J355" s="4"/>
      <c r="K355" s="1"/>
      <c r="L355" s="1"/>
      <c r="M355" s="1"/>
      <c r="N355" s="4"/>
      <c r="O355" s="4"/>
      <c r="P355" s="4"/>
      <c r="Q355" s="1"/>
      <c r="R355" s="1"/>
      <c r="S355" s="1"/>
      <c r="T355" s="4"/>
      <c r="U355" s="4"/>
      <c r="V355" s="4"/>
      <c r="W355" s="1"/>
      <c r="X355" s="1"/>
      <c r="AA355" s="4"/>
      <c r="AB355" s="4"/>
      <c r="AC355" s="1"/>
      <c r="AD355" s="1"/>
      <c r="AE355" s="1"/>
      <c r="AG355" s="1"/>
      <c r="AH355" s="1"/>
      <c r="AI355" s="1"/>
      <c r="AJ355" s="4"/>
      <c r="AK355" s="4"/>
      <c r="AL355" s="4"/>
      <c r="AM355" s="1"/>
      <c r="AN355" s="1"/>
      <c r="AO355" s="1"/>
      <c r="AP355" s="4"/>
      <c r="AQ355" s="4"/>
      <c r="AR355" s="1"/>
      <c r="AS355" s="1"/>
      <c r="AT355" s="4"/>
    </row>
    <row r="356" spans="1:46" x14ac:dyDescent="0.25">
      <c r="A356" s="2"/>
      <c r="B356" s="81"/>
      <c r="C356" s="81"/>
      <c r="D356" s="2"/>
      <c r="E356" s="1"/>
      <c r="F356" s="1"/>
      <c r="G356" s="1"/>
      <c r="H356" s="4"/>
      <c r="I356" s="4"/>
      <c r="J356" s="4"/>
      <c r="K356" s="1"/>
      <c r="L356" s="1"/>
      <c r="M356" s="1"/>
      <c r="N356" s="4"/>
      <c r="O356" s="4"/>
      <c r="P356" s="4"/>
      <c r="Q356" s="1"/>
      <c r="R356" s="1"/>
      <c r="S356" s="1"/>
      <c r="T356" s="4"/>
      <c r="U356" s="4"/>
      <c r="V356" s="4"/>
      <c r="W356" s="1"/>
      <c r="X356" s="1"/>
      <c r="AA356" s="4"/>
      <c r="AB356" s="4"/>
      <c r="AC356" s="1"/>
      <c r="AD356" s="1"/>
      <c r="AE356" s="1"/>
      <c r="AG356" s="1"/>
      <c r="AH356" s="1"/>
      <c r="AI356" s="1"/>
      <c r="AJ356" s="4"/>
      <c r="AK356" s="4"/>
      <c r="AL356" s="4"/>
      <c r="AM356" s="1"/>
      <c r="AN356" s="1"/>
      <c r="AO356" s="1"/>
      <c r="AP356" s="4"/>
      <c r="AQ356" s="4"/>
      <c r="AR356" s="1"/>
      <c r="AS356" s="1"/>
      <c r="AT356" s="4"/>
    </row>
    <row r="357" spans="1:46" x14ac:dyDescent="0.25">
      <c r="A357" s="2"/>
      <c r="B357" s="81"/>
      <c r="C357" s="81"/>
      <c r="D357" s="2"/>
      <c r="E357" s="1"/>
      <c r="F357" s="1"/>
      <c r="G357" s="1"/>
      <c r="H357" s="4"/>
      <c r="I357" s="4"/>
      <c r="J357" s="4"/>
      <c r="K357" s="1"/>
      <c r="L357" s="1"/>
      <c r="M357" s="1"/>
      <c r="N357" s="4"/>
      <c r="O357" s="4"/>
      <c r="P357" s="4"/>
      <c r="Q357" s="1"/>
      <c r="R357" s="1"/>
      <c r="S357" s="1"/>
      <c r="T357" s="4"/>
      <c r="U357" s="4"/>
      <c r="V357" s="4"/>
      <c r="W357" s="1"/>
      <c r="X357" s="1"/>
      <c r="AA357" s="4"/>
      <c r="AB357" s="4"/>
      <c r="AC357" s="1"/>
      <c r="AD357" s="1"/>
      <c r="AE357" s="1"/>
      <c r="AG357" s="1"/>
      <c r="AH357" s="1"/>
      <c r="AI357" s="1"/>
      <c r="AJ357" s="4"/>
      <c r="AK357" s="4"/>
      <c r="AL357" s="4"/>
      <c r="AM357" s="1"/>
      <c r="AN357" s="1"/>
      <c r="AO357" s="1"/>
      <c r="AP357" s="4"/>
      <c r="AQ357" s="4"/>
      <c r="AR357" s="1"/>
      <c r="AS357" s="1"/>
      <c r="AT357" s="4"/>
    </row>
    <row r="358" spans="1:46" x14ac:dyDescent="0.25">
      <c r="A358" s="2"/>
      <c r="B358" s="81"/>
      <c r="C358" s="81"/>
      <c r="D358" s="2"/>
      <c r="E358" s="1"/>
      <c r="F358" s="1"/>
      <c r="G358" s="1"/>
      <c r="H358" s="4"/>
      <c r="I358" s="4"/>
      <c r="J358" s="4"/>
      <c r="K358" s="1"/>
      <c r="L358" s="1"/>
      <c r="M358" s="1"/>
      <c r="N358" s="4"/>
      <c r="O358" s="4"/>
      <c r="P358" s="4"/>
      <c r="Q358" s="1"/>
      <c r="R358" s="1"/>
      <c r="S358" s="1"/>
      <c r="T358" s="4"/>
      <c r="U358" s="4"/>
      <c r="V358" s="4"/>
      <c r="W358" s="1"/>
      <c r="X358" s="1"/>
      <c r="AA358" s="4"/>
      <c r="AB358" s="4"/>
      <c r="AC358" s="1"/>
      <c r="AD358" s="1"/>
      <c r="AE358" s="1"/>
      <c r="AG358" s="1"/>
      <c r="AH358" s="1"/>
      <c r="AI358" s="1"/>
      <c r="AJ358" s="4"/>
      <c r="AK358" s="4"/>
      <c r="AL358" s="4"/>
      <c r="AM358" s="1"/>
      <c r="AN358" s="1"/>
      <c r="AO358" s="1"/>
      <c r="AP358" s="4"/>
      <c r="AQ358" s="4"/>
      <c r="AR358" s="1"/>
      <c r="AS358" s="1"/>
      <c r="AT358" s="4"/>
    </row>
    <row r="359" spans="1:46" x14ac:dyDescent="0.25">
      <c r="A359" s="2"/>
      <c r="B359" s="81"/>
      <c r="C359" s="81"/>
      <c r="D359" s="2"/>
      <c r="E359" s="1"/>
      <c r="F359" s="1"/>
      <c r="G359" s="1"/>
      <c r="H359" s="4"/>
      <c r="I359" s="4"/>
      <c r="J359" s="4"/>
      <c r="K359" s="1"/>
      <c r="L359" s="1"/>
      <c r="M359" s="1"/>
      <c r="N359" s="4"/>
      <c r="O359" s="4"/>
      <c r="P359" s="4"/>
      <c r="Q359" s="1"/>
      <c r="R359" s="1"/>
      <c r="S359" s="1"/>
      <c r="T359" s="4"/>
      <c r="U359" s="4"/>
      <c r="V359" s="4"/>
      <c r="W359" s="1"/>
      <c r="X359" s="1"/>
      <c r="AA359" s="4"/>
      <c r="AB359" s="4"/>
      <c r="AC359" s="1"/>
      <c r="AD359" s="1"/>
      <c r="AE359" s="1"/>
      <c r="AG359" s="1"/>
      <c r="AH359" s="1"/>
      <c r="AI359" s="1"/>
      <c r="AJ359" s="4"/>
      <c r="AK359" s="4"/>
      <c r="AL359" s="4"/>
      <c r="AM359" s="1"/>
      <c r="AN359" s="1"/>
      <c r="AO359" s="1"/>
      <c r="AP359" s="4"/>
      <c r="AQ359" s="4"/>
      <c r="AR359" s="1"/>
      <c r="AS359" s="1"/>
      <c r="AT359" s="4"/>
    </row>
    <row r="360" spans="1:46" x14ac:dyDescent="0.25">
      <c r="A360" s="2"/>
      <c r="B360" s="81"/>
      <c r="C360" s="81"/>
      <c r="D360" s="2"/>
      <c r="E360" s="1"/>
      <c r="F360" s="1"/>
      <c r="G360" s="1"/>
      <c r="H360" s="4"/>
      <c r="I360" s="4"/>
      <c r="J360" s="4"/>
      <c r="K360" s="1"/>
      <c r="L360" s="1"/>
      <c r="M360" s="1"/>
      <c r="N360" s="4"/>
      <c r="O360" s="4"/>
      <c r="P360" s="4"/>
      <c r="Q360" s="1"/>
      <c r="R360" s="1"/>
      <c r="S360" s="1"/>
      <c r="T360" s="4"/>
      <c r="U360" s="4"/>
      <c r="V360" s="4"/>
      <c r="W360" s="1"/>
      <c r="X360" s="1"/>
      <c r="AA360" s="4"/>
      <c r="AB360" s="4"/>
      <c r="AC360" s="1"/>
      <c r="AD360" s="1"/>
      <c r="AE360" s="1"/>
      <c r="AG360" s="1"/>
      <c r="AH360" s="1"/>
      <c r="AI360" s="1"/>
      <c r="AJ360" s="4"/>
      <c r="AK360" s="4"/>
      <c r="AL360" s="4"/>
      <c r="AM360" s="1"/>
      <c r="AN360" s="1"/>
      <c r="AO360" s="1"/>
      <c r="AP360" s="4"/>
      <c r="AQ360" s="4"/>
      <c r="AR360" s="1"/>
      <c r="AS360" s="1"/>
      <c r="AT360" s="4"/>
    </row>
    <row r="361" spans="1:46" x14ac:dyDescent="0.25">
      <c r="A361" s="2"/>
      <c r="B361" s="81"/>
      <c r="C361" s="81"/>
      <c r="D361" s="2"/>
      <c r="E361" s="1"/>
      <c r="F361" s="1"/>
      <c r="G361" s="1"/>
      <c r="H361" s="4"/>
      <c r="I361" s="4"/>
      <c r="J361" s="4"/>
      <c r="K361" s="1"/>
      <c r="L361" s="1"/>
      <c r="M361" s="1"/>
      <c r="N361" s="4"/>
      <c r="O361" s="4"/>
      <c r="P361" s="4"/>
      <c r="Q361" s="1"/>
      <c r="R361" s="1"/>
      <c r="S361" s="1"/>
      <c r="T361" s="4"/>
      <c r="U361" s="4"/>
      <c r="V361" s="4"/>
      <c r="W361" s="1"/>
      <c r="X361" s="1"/>
      <c r="AA361" s="4"/>
      <c r="AB361" s="4"/>
      <c r="AC361" s="1"/>
      <c r="AD361" s="1"/>
      <c r="AE361" s="1"/>
      <c r="AG361" s="1"/>
      <c r="AH361" s="1"/>
      <c r="AI361" s="1"/>
      <c r="AJ361" s="4"/>
      <c r="AK361" s="4"/>
      <c r="AL361" s="4"/>
      <c r="AM361" s="1"/>
      <c r="AN361" s="1"/>
      <c r="AO361" s="1"/>
      <c r="AP361" s="4"/>
      <c r="AQ361" s="4"/>
      <c r="AR361" s="1"/>
      <c r="AS361" s="1"/>
      <c r="AT361" s="4"/>
    </row>
    <row r="362" spans="1:46" x14ac:dyDescent="0.25">
      <c r="A362" s="2"/>
      <c r="B362" s="81"/>
      <c r="C362" s="81"/>
      <c r="D362" s="2"/>
      <c r="E362" s="1"/>
      <c r="F362" s="1"/>
      <c r="G362" s="1"/>
      <c r="H362" s="4"/>
      <c r="I362" s="4"/>
      <c r="J362" s="4"/>
      <c r="K362" s="1"/>
      <c r="L362" s="1"/>
      <c r="M362" s="1"/>
      <c r="N362" s="4"/>
      <c r="O362" s="4"/>
      <c r="P362" s="4"/>
      <c r="Q362" s="1"/>
      <c r="R362" s="1"/>
      <c r="S362" s="1"/>
      <c r="T362" s="4"/>
      <c r="U362" s="4"/>
      <c r="V362" s="4"/>
      <c r="W362" s="1"/>
      <c r="X362" s="1"/>
      <c r="AA362" s="4"/>
      <c r="AB362" s="4"/>
      <c r="AC362" s="1"/>
      <c r="AD362" s="1"/>
      <c r="AE362" s="1"/>
      <c r="AG362" s="1"/>
      <c r="AH362" s="1"/>
      <c r="AI362" s="1"/>
      <c r="AJ362" s="4"/>
      <c r="AK362" s="4"/>
      <c r="AL362" s="4"/>
      <c r="AM362" s="1"/>
      <c r="AN362" s="1"/>
      <c r="AO362" s="1"/>
      <c r="AP362" s="4"/>
      <c r="AQ362" s="4"/>
      <c r="AR362" s="1"/>
      <c r="AS362" s="1"/>
      <c r="AT362" s="4"/>
    </row>
    <row r="363" spans="1:46" x14ac:dyDescent="0.25">
      <c r="A363" s="2"/>
      <c r="B363" s="81"/>
      <c r="C363" s="81"/>
      <c r="D363" s="2"/>
      <c r="E363" s="1"/>
      <c r="F363" s="1"/>
      <c r="G363" s="1"/>
      <c r="H363" s="4"/>
      <c r="I363" s="4"/>
      <c r="J363" s="4"/>
      <c r="K363" s="1"/>
      <c r="L363" s="1"/>
      <c r="M363" s="1"/>
      <c r="N363" s="4"/>
      <c r="O363" s="4"/>
      <c r="P363" s="4"/>
      <c r="Q363" s="1"/>
      <c r="R363" s="1"/>
      <c r="S363" s="1"/>
      <c r="T363" s="4"/>
      <c r="U363" s="4"/>
      <c r="V363" s="4"/>
      <c r="W363" s="1"/>
      <c r="X363" s="1"/>
      <c r="AA363" s="4"/>
      <c r="AB363" s="4"/>
      <c r="AC363" s="1"/>
      <c r="AD363" s="1"/>
      <c r="AE363" s="1"/>
      <c r="AG363" s="1"/>
      <c r="AH363" s="1"/>
      <c r="AI363" s="1"/>
      <c r="AJ363" s="4"/>
      <c r="AK363" s="4"/>
      <c r="AL363" s="4"/>
      <c r="AM363" s="1"/>
      <c r="AN363" s="1"/>
      <c r="AO363" s="1"/>
      <c r="AP363" s="4"/>
      <c r="AQ363" s="4"/>
      <c r="AR363" s="1"/>
      <c r="AS363" s="1"/>
      <c r="AT363" s="4"/>
    </row>
    <row r="364" spans="1:46" x14ac:dyDescent="0.25">
      <c r="A364" s="2"/>
      <c r="B364" s="81"/>
      <c r="C364" s="81"/>
      <c r="D364" s="2"/>
      <c r="E364" s="1"/>
      <c r="F364" s="1"/>
      <c r="G364" s="1"/>
      <c r="H364" s="4"/>
      <c r="I364" s="4"/>
      <c r="J364" s="4"/>
      <c r="K364" s="1"/>
      <c r="L364" s="1"/>
      <c r="M364" s="1"/>
      <c r="N364" s="4"/>
      <c r="O364" s="4"/>
      <c r="P364" s="4"/>
      <c r="Q364" s="1"/>
      <c r="R364" s="1"/>
      <c r="S364" s="1"/>
      <c r="T364" s="4"/>
      <c r="U364" s="4"/>
      <c r="V364" s="4"/>
      <c r="W364" s="1"/>
      <c r="X364" s="1"/>
      <c r="AA364" s="4"/>
      <c r="AB364" s="4"/>
      <c r="AC364" s="1"/>
      <c r="AD364" s="1"/>
      <c r="AE364" s="1"/>
      <c r="AG364" s="1"/>
      <c r="AH364" s="1"/>
      <c r="AI364" s="1"/>
      <c r="AJ364" s="4"/>
      <c r="AK364" s="4"/>
      <c r="AL364" s="4"/>
      <c r="AM364" s="1"/>
      <c r="AN364" s="1"/>
      <c r="AO364" s="1"/>
      <c r="AP364" s="4"/>
      <c r="AQ364" s="4"/>
      <c r="AR364" s="1"/>
      <c r="AS364" s="1"/>
      <c r="AT364" s="4"/>
    </row>
    <row r="365" spans="1:46" x14ac:dyDescent="0.25">
      <c r="A365" s="2"/>
      <c r="B365" s="81"/>
      <c r="C365" s="81"/>
      <c r="D365" s="2"/>
      <c r="E365" s="1"/>
      <c r="F365" s="1"/>
      <c r="G365" s="1"/>
      <c r="H365" s="4"/>
      <c r="I365" s="4"/>
      <c r="J365" s="4"/>
      <c r="K365" s="1"/>
      <c r="L365" s="1"/>
      <c r="M365" s="1"/>
      <c r="N365" s="4"/>
      <c r="O365" s="4"/>
      <c r="P365" s="4"/>
      <c r="Q365" s="1"/>
      <c r="R365" s="1"/>
      <c r="S365" s="1"/>
      <c r="T365" s="4"/>
      <c r="U365" s="4"/>
      <c r="V365" s="4"/>
      <c r="W365" s="1"/>
      <c r="X365" s="1"/>
      <c r="AA365" s="4"/>
      <c r="AB365" s="4"/>
      <c r="AC365" s="1"/>
      <c r="AD365" s="1"/>
      <c r="AE365" s="1"/>
      <c r="AG365" s="1"/>
      <c r="AH365" s="1"/>
      <c r="AI365" s="1"/>
      <c r="AJ365" s="4"/>
      <c r="AK365" s="4"/>
      <c r="AL365" s="4"/>
      <c r="AM365" s="1"/>
      <c r="AN365" s="1"/>
      <c r="AO365" s="1"/>
      <c r="AP365" s="4"/>
      <c r="AQ365" s="4"/>
      <c r="AR365" s="1"/>
      <c r="AS365" s="1"/>
      <c r="AT365" s="4"/>
    </row>
    <row r="366" spans="1:46" x14ac:dyDescent="0.25">
      <c r="A366" s="2"/>
      <c r="B366" s="81"/>
      <c r="C366" s="81"/>
      <c r="D366" s="2"/>
      <c r="E366" s="1"/>
      <c r="F366" s="1"/>
      <c r="G366" s="1"/>
      <c r="H366" s="4"/>
      <c r="I366" s="4"/>
      <c r="J366" s="4"/>
      <c r="K366" s="1"/>
      <c r="L366" s="1"/>
      <c r="M366" s="1"/>
      <c r="N366" s="4"/>
      <c r="O366" s="4"/>
      <c r="P366" s="4"/>
      <c r="Q366" s="1"/>
      <c r="R366" s="1"/>
      <c r="S366" s="1"/>
      <c r="T366" s="4"/>
      <c r="U366" s="4"/>
      <c r="V366" s="4"/>
      <c r="W366" s="1"/>
      <c r="X366" s="1"/>
      <c r="AA366" s="4"/>
      <c r="AB366" s="4"/>
      <c r="AC366" s="1"/>
      <c r="AD366" s="1"/>
      <c r="AE366" s="1"/>
      <c r="AG366" s="1"/>
      <c r="AH366" s="1"/>
      <c r="AI366" s="1"/>
      <c r="AJ366" s="4"/>
      <c r="AK366" s="4"/>
      <c r="AL366" s="4"/>
      <c r="AM366" s="1"/>
      <c r="AN366" s="1"/>
      <c r="AO366" s="1"/>
      <c r="AP366" s="4"/>
      <c r="AQ366" s="4"/>
      <c r="AR366" s="1"/>
      <c r="AS366" s="1"/>
      <c r="AT366" s="4"/>
    </row>
    <row r="367" spans="1:46" x14ac:dyDescent="0.25">
      <c r="A367" s="2"/>
      <c r="B367" s="81"/>
      <c r="C367" s="81"/>
      <c r="D367" s="2"/>
      <c r="E367" s="1"/>
      <c r="F367" s="1"/>
      <c r="G367" s="1"/>
      <c r="H367" s="4"/>
      <c r="I367" s="4"/>
      <c r="J367" s="4"/>
      <c r="K367" s="1"/>
      <c r="L367" s="1"/>
      <c r="M367" s="1"/>
      <c r="N367" s="4"/>
      <c r="O367" s="4"/>
      <c r="P367" s="4"/>
      <c r="Q367" s="1"/>
      <c r="R367" s="1"/>
      <c r="S367" s="1"/>
      <c r="T367" s="4"/>
      <c r="U367" s="4"/>
      <c r="V367" s="4"/>
      <c r="W367" s="1"/>
      <c r="X367" s="1"/>
      <c r="AA367" s="4"/>
      <c r="AB367" s="4"/>
      <c r="AC367" s="1"/>
      <c r="AD367" s="1"/>
      <c r="AE367" s="1"/>
      <c r="AG367" s="1"/>
      <c r="AH367" s="1"/>
      <c r="AI367" s="1"/>
      <c r="AJ367" s="4"/>
      <c r="AK367" s="4"/>
      <c r="AL367" s="4"/>
      <c r="AM367" s="1"/>
      <c r="AN367" s="1"/>
      <c r="AO367" s="1"/>
      <c r="AP367" s="4"/>
      <c r="AQ367" s="4"/>
      <c r="AR367" s="1"/>
      <c r="AS367" s="1"/>
      <c r="AT367" s="4"/>
    </row>
    <row r="368" spans="1:46" x14ac:dyDescent="0.25">
      <c r="A368" s="2"/>
      <c r="B368" s="81"/>
      <c r="C368" s="81"/>
      <c r="D368" s="2"/>
      <c r="E368" s="1"/>
      <c r="F368" s="1"/>
      <c r="G368" s="1"/>
      <c r="H368" s="4"/>
      <c r="I368" s="4"/>
      <c r="J368" s="4"/>
      <c r="K368" s="1"/>
      <c r="L368" s="1"/>
      <c r="M368" s="1"/>
      <c r="N368" s="4"/>
      <c r="O368" s="4"/>
      <c r="P368" s="4"/>
      <c r="Q368" s="1"/>
      <c r="R368" s="1"/>
      <c r="S368" s="1"/>
      <c r="T368" s="4"/>
      <c r="U368" s="4"/>
      <c r="V368" s="4"/>
      <c r="W368" s="1"/>
      <c r="X368" s="1"/>
      <c r="AA368" s="4"/>
      <c r="AB368" s="4"/>
      <c r="AC368" s="1"/>
      <c r="AD368" s="1"/>
      <c r="AE368" s="1"/>
      <c r="AG368" s="1"/>
      <c r="AH368" s="1"/>
      <c r="AI368" s="1"/>
      <c r="AJ368" s="4"/>
      <c r="AK368" s="4"/>
      <c r="AL368" s="4"/>
      <c r="AM368" s="1"/>
      <c r="AN368" s="1"/>
      <c r="AO368" s="1"/>
      <c r="AP368" s="4"/>
      <c r="AQ368" s="4"/>
      <c r="AR368" s="1"/>
      <c r="AS368" s="1"/>
      <c r="AT368" s="4"/>
    </row>
    <row r="369" spans="1:46" x14ac:dyDescent="0.25">
      <c r="A369" s="2"/>
      <c r="B369" s="81"/>
      <c r="C369" s="81"/>
      <c r="D369" s="2"/>
      <c r="E369" s="1"/>
      <c r="F369" s="1"/>
      <c r="G369" s="1"/>
      <c r="H369" s="4"/>
      <c r="I369" s="4"/>
      <c r="J369" s="4"/>
      <c r="K369" s="1"/>
      <c r="L369" s="1"/>
      <c r="M369" s="1"/>
      <c r="N369" s="4"/>
      <c r="O369" s="4"/>
      <c r="P369" s="4"/>
      <c r="Q369" s="1"/>
      <c r="R369" s="1"/>
      <c r="S369" s="1"/>
      <c r="T369" s="4"/>
      <c r="U369" s="4"/>
      <c r="V369" s="4"/>
      <c r="W369" s="1"/>
      <c r="X369" s="1"/>
      <c r="AA369" s="4"/>
      <c r="AB369" s="4"/>
      <c r="AC369" s="1"/>
      <c r="AD369" s="1"/>
      <c r="AE369" s="1"/>
      <c r="AG369" s="1"/>
      <c r="AH369" s="1"/>
      <c r="AI369" s="1"/>
      <c r="AJ369" s="4"/>
      <c r="AK369" s="4"/>
      <c r="AL369" s="4"/>
      <c r="AM369" s="1"/>
      <c r="AN369" s="1"/>
      <c r="AO369" s="1"/>
      <c r="AP369" s="4"/>
      <c r="AQ369" s="4"/>
      <c r="AR369" s="1"/>
      <c r="AS369" s="1"/>
      <c r="AT369" s="4"/>
    </row>
    <row r="370" spans="1:46" x14ac:dyDescent="0.25">
      <c r="A370" s="2"/>
      <c r="B370" s="81"/>
      <c r="C370" s="81"/>
      <c r="D370" s="2"/>
      <c r="E370" s="1"/>
      <c r="F370" s="1"/>
      <c r="G370" s="1"/>
      <c r="H370" s="4"/>
      <c r="I370" s="4"/>
      <c r="J370" s="4"/>
      <c r="K370" s="1"/>
      <c r="L370" s="1"/>
      <c r="M370" s="1"/>
      <c r="N370" s="4"/>
      <c r="O370" s="4"/>
      <c r="P370" s="4"/>
      <c r="Q370" s="1"/>
      <c r="R370" s="1"/>
      <c r="S370" s="1"/>
      <c r="T370" s="4"/>
      <c r="U370" s="4"/>
      <c r="V370" s="4"/>
      <c r="W370" s="1"/>
      <c r="X370" s="1"/>
      <c r="AA370" s="4"/>
      <c r="AB370" s="4"/>
      <c r="AC370" s="1"/>
      <c r="AD370" s="1"/>
      <c r="AE370" s="1"/>
      <c r="AG370" s="1"/>
      <c r="AH370" s="1"/>
      <c r="AI370" s="1"/>
      <c r="AJ370" s="4"/>
      <c r="AK370" s="4"/>
      <c r="AL370" s="4"/>
      <c r="AM370" s="1"/>
      <c r="AN370" s="1"/>
      <c r="AO370" s="1"/>
      <c r="AP370" s="4"/>
      <c r="AQ370" s="4"/>
      <c r="AR370" s="1"/>
      <c r="AS370" s="1"/>
      <c r="AT370" s="4"/>
    </row>
    <row r="371" spans="1:46" x14ac:dyDescent="0.25">
      <c r="A371" s="2"/>
      <c r="B371" s="81"/>
      <c r="C371" s="81"/>
      <c r="D371" s="2"/>
      <c r="E371" s="1"/>
      <c r="F371" s="1"/>
      <c r="G371" s="1"/>
      <c r="H371" s="4"/>
      <c r="I371" s="4"/>
      <c r="J371" s="4"/>
      <c r="K371" s="1"/>
      <c r="L371" s="1"/>
      <c r="M371" s="1"/>
      <c r="N371" s="4"/>
      <c r="O371" s="4"/>
      <c r="P371" s="4"/>
      <c r="Q371" s="1"/>
      <c r="R371" s="1"/>
      <c r="S371" s="1"/>
      <c r="T371" s="4"/>
      <c r="U371" s="4"/>
      <c r="V371" s="4"/>
      <c r="W371" s="1"/>
      <c r="X371" s="1"/>
      <c r="AA371" s="4"/>
      <c r="AB371" s="4"/>
      <c r="AC371" s="1"/>
      <c r="AD371" s="1"/>
      <c r="AE371" s="1"/>
      <c r="AG371" s="1"/>
      <c r="AH371" s="1"/>
      <c r="AI371" s="1"/>
      <c r="AJ371" s="4"/>
      <c r="AK371" s="4"/>
      <c r="AL371" s="4"/>
      <c r="AM371" s="1"/>
      <c r="AN371" s="1"/>
      <c r="AO371" s="1"/>
      <c r="AP371" s="4"/>
      <c r="AQ371" s="4"/>
      <c r="AR371" s="1"/>
      <c r="AS371" s="1"/>
      <c r="AT371" s="4"/>
    </row>
    <row r="372" spans="1:46" x14ac:dyDescent="0.25">
      <c r="A372" s="2"/>
      <c r="B372" s="81"/>
      <c r="C372" s="81"/>
      <c r="D372" s="2"/>
      <c r="E372" s="1"/>
      <c r="F372" s="1"/>
      <c r="G372" s="1"/>
      <c r="H372" s="4"/>
      <c r="I372" s="4"/>
      <c r="J372" s="4"/>
      <c r="K372" s="1"/>
      <c r="L372" s="1"/>
      <c r="M372" s="1"/>
      <c r="N372" s="4"/>
      <c r="O372" s="4"/>
      <c r="P372" s="4"/>
      <c r="Q372" s="1"/>
      <c r="R372" s="1"/>
      <c r="S372" s="1"/>
      <c r="T372" s="4"/>
      <c r="U372" s="4"/>
      <c r="V372" s="4"/>
      <c r="W372" s="1"/>
      <c r="X372" s="1"/>
      <c r="AA372" s="4"/>
      <c r="AB372" s="4"/>
      <c r="AC372" s="1"/>
      <c r="AD372" s="1"/>
      <c r="AE372" s="1"/>
      <c r="AG372" s="1"/>
      <c r="AH372" s="1"/>
      <c r="AI372" s="1"/>
      <c r="AJ372" s="4"/>
      <c r="AK372" s="4"/>
      <c r="AL372" s="4"/>
      <c r="AM372" s="1"/>
      <c r="AN372" s="1"/>
      <c r="AO372" s="1"/>
      <c r="AP372" s="4"/>
      <c r="AQ372" s="4"/>
      <c r="AR372" s="1"/>
      <c r="AS372" s="1"/>
      <c r="AT372" s="4"/>
    </row>
    <row r="373" spans="1:46" x14ac:dyDescent="0.25">
      <c r="A373" s="2"/>
      <c r="B373" s="81"/>
      <c r="C373" s="81"/>
      <c r="D373" s="2"/>
      <c r="E373" s="1"/>
      <c r="F373" s="1"/>
      <c r="G373" s="1"/>
      <c r="H373" s="4"/>
      <c r="I373" s="4"/>
      <c r="J373" s="4"/>
      <c r="K373" s="1"/>
      <c r="L373" s="1"/>
      <c r="M373" s="1"/>
      <c r="N373" s="4"/>
      <c r="O373" s="4"/>
      <c r="P373" s="4"/>
      <c r="Q373" s="1"/>
      <c r="R373" s="1"/>
      <c r="S373" s="1"/>
      <c r="T373" s="4"/>
      <c r="U373" s="4"/>
      <c r="V373" s="4"/>
      <c r="W373" s="1"/>
      <c r="X373" s="1"/>
      <c r="AA373" s="4"/>
      <c r="AB373" s="4"/>
      <c r="AC373" s="1"/>
      <c r="AD373" s="1"/>
      <c r="AE373" s="1"/>
      <c r="AG373" s="1"/>
      <c r="AH373" s="1"/>
      <c r="AI373" s="1"/>
      <c r="AJ373" s="4"/>
      <c r="AK373" s="4"/>
      <c r="AL373" s="4"/>
      <c r="AM373" s="1"/>
      <c r="AN373" s="1"/>
      <c r="AO373" s="1"/>
      <c r="AP373" s="4"/>
      <c r="AQ373" s="4"/>
      <c r="AR373" s="1"/>
      <c r="AS373" s="1"/>
      <c r="AT373" s="4"/>
    </row>
    <row r="374" spans="1:46" x14ac:dyDescent="0.25">
      <c r="A374" s="2"/>
      <c r="B374" s="81"/>
      <c r="C374" s="81"/>
      <c r="D374" s="2"/>
      <c r="E374" s="1"/>
      <c r="F374" s="1"/>
      <c r="G374" s="1"/>
      <c r="H374" s="4"/>
      <c r="I374" s="4"/>
      <c r="J374" s="4"/>
      <c r="K374" s="1"/>
      <c r="L374" s="1"/>
      <c r="M374" s="1"/>
      <c r="N374" s="4"/>
      <c r="O374" s="4"/>
      <c r="P374" s="4"/>
      <c r="Q374" s="1"/>
      <c r="R374" s="1"/>
      <c r="S374" s="1"/>
      <c r="T374" s="4"/>
      <c r="U374" s="4"/>
      <c r="V374" s="4"/>
      <c r="W374" s="1"/>
      <c r="X374" s="1"/>
      <c r="AA374" s="4"/>
      <c r="AB374" s="4"/>
      <c r="AC374" s="1"/>
      <c r="AD374" s="1"/>
      <c r="AE374" s="1"/>
      <c r="AG374" s="1"/>
      <c r="AH374" s="1"/>
      <c r="AI374" s="1"/>
      <c r="AJ374" s="4"/>
      <c r="AK374" s="4"/>
      <c r="AL374" s="4"/>
      <c r="AM374" s="1"/>
      <c r="AN374" s="1"/>
      <c r="AO374" s="1"/>
      <c r="AP374" s="4"/>
      <c r="AQ374" s="4"/>
      <c r="AR374" s="1"/>
      <c r="AS374" s="1"/>
      <c r="AT374" s="4"/>
    </row>
    <row r="375" spans="1:46" x14ac:dyDescent="0.25">
      <c r="A375" s="2"/>
      <c r="B375" s="81"/>
      <c r="C375" s="81"/>
      <c r="D375" s="2"/>
      <c r="E375" s="1"/>
      <c r="F375" s="1"/>
      <c r="G375" s="1"/>
      <c r="H375" s="4"/>
      <c r="I375" s="4"/>
      <c r="J375" s="4"/>
      <c r="K375" s="1"/>
      <c r="L375" s="1"/>
      <c r="M375" s="1"/>
      <c r="N375" s="4"/>
      <c r="O375" s="4"/>
      <c r="P375" s="4"/>
      <c r="Q375" s="1"/>
      <c r="R375" s="1"/>
      <c r="S375" s="1"/>
      <c r="T375" s="4"/>
      <c r="U375" s="4"/>
      <c r="V375" s="4"/>
      <c r="W375" s="1"/>
      <c r="X375" s="1"/>
      <c r="AA375" s="4"/>
      <c r="AB375" s="4"/>
      <c r="AC375" s="1"/>
      <c r="AD375" s="1"/>
      <c r="AE375" s="1"/>
      <c r="AG375" s="1"/>
      <c r="AH375" s="1"/>
      <c r="AI375" s="1"/>
      <c r="AJ375" s="4"/>
      <c r="AK375" s="4"/>
      <c r="AL375" s="4"/>
      <c r="AM375" s="1"/>
      <c r="AN375" s="1"/>
      <c r="AO375" s="1"/>
      <c r="AP375" s="4"/>
      <c r="AQ375" s="4"/>
      <c r="AR375" s="1"/>
      <c r="AS375" s="1"/>
      <c r="AT375" s="4"/>
    </row>
    <row r="376" spans="1:46" x14ac:dyDescent="0.25">
      <c r="A376" s="2"/>
      <c r="B376" s="81"/>
      <c r="C376" s="81"/>
      <c r="D376" s="2"/>
      <c r="E376" s="1"/>
      <c r="F376" s="1"/>
      <c r="G376" s="1"/>
      <c r="H376" s="4"/>
      <c r="I376" s="4"/>
      <c r="J376" s="4"/>
      <c r="K376" s="1"/>
      <c r="L376" s="1"/>
      <c r="M376" s="1"/>
      <c r="N376" s="4"/>
      <c r="O376" s="4"/>
      <c r="P376" s="4"/>
      <c r="Q376" s="1"/>
      <c r="R376" s="1"/>
      <c r="S376" s="1"/>
      <c r="T376" s="4"/>
      <c r="U376" s="4"/>
      <c r="V376" s="4"/>
      <c r="W376" s="1"/>
      <c r="X376" s="1"/>
      <c r="AA376" s="4"/>
      <c r="AB376" s="4"/>
      <c r="AC376" s="1"/>
      <c r="AD376" s="1"/>
      <c r="AE376" s="1"/>
      <c r="AG376" s="1"/>
      <c r="AH376" s="1"/>
      <c r="AI376" s="1"/>
      <c r="AJ376" s="4"/>
      <c r="AK376" s="4"/>
      <c r="AL376" s="4"/>
      <c r="AM376" s="1"/>
      <c r="AN376" s="1"/>
      <c r="AO376" s="1"/>
      <c r="AP376" s="4"/>
      <c r="AQ376" s="4"/>
      <c r="AR376" s="1"/>
      <c r="AS376" s="1"/>
      <c r="AT376" s="4"/>
    </row>
    <row r="377" spans="1:46" x14ac:dyDescent="0.25">
      <c r="A377" s="2"/>
      <c r="B377" s="81"/>
      <c r="C377" s="81"/>
      <c r="D377" s="2"/>
      <c r="E377" s="1"/>
      <c r="F377" s="1"/>
      <c r="G377" s="1"/>
      <c r="H377" s="4"/>
      <c r="I377" s="4"/>
      <c r="J377" s="4"/>
      <c r="K377" s="1"/>
      <c r="L377" s="1"/>
      <c r="M377" s="1"/>
      <c r="N377" s="4"/>
      <c r="O377" s="4"/>
      <c r="P377" s="4"/>
      <c r="Q377" s="1"/>
      <c r="R377" s="1"/>
      <c r="S377" s="1"/>
      <c r="T377" s="4"/>
      <c r="U377" s="4"/>
      <c r="V377" s="4"/>
      <c r="W377" s="1"/>
      <c r="X377" s="1"/>
      <c r="AA377" s="4"/>
      <c r="AB377" s="4"/>
      <c r="AC377" s="1"/>
      <c r="AD377" s="1"/>
      <c r="AE377" s="1"/>
      <c r="AG377" s="1"/>
      <c r="AH377" s="1"/>
      <c r="AI377" s="1"/>
      <c r="AJ377" s="4"/>
      <c r="AK377" s="4"/>
      <c r="AL377" s="4"/>
      <c r="AM377" s="1"/>
      <c r="AN377" s="1"/>
      <c r="AO377" s="1"/>
      <c r="AP377" s="4"/>
      <c r="AQ377" s="4"/>
      <c r="AR377" s="1"/>
      <c r="AS377" s="1"/>
      <c r="AT377" s="4"/>
    </row>
    <row r="378" spans="1:46" x14ac:dyDescent="0.25">
      <c r="A378" s="2"/>
      <c r="B378" s="81"/>
      <c r="C378" s="81"/>
      <c r="D378" s="2"/>
      <c r="E378" s="1"/>
      <c r="F378" s="1"/>
      <c r="G378" s="1"/>
      <c r="H378" s="4"/>
      <c r="I378" s="4"/>
      <c r="J378" s="4"/>
      <c r="K378" s="1"/>
      <c r="L378" s="1"/>
      <c r="M378" s="1"/>
      <c r="N378" s="4"/>
      <c r="O378" s="4"/>
      <c r="P378" s="4"/>
      <c r="Q378" s="1"/>
      <c r="R378" s="1"/>
      <c r="S378" s="1"/>
      <c r="T378" s="4"/>
      <c r="U378" s="4"/>
      <c r="V378" s="4"/>
      <c r="W378" s="1"/>
      <c r="X378" s="1"/>
      <c r="AA378" s="4"/>
      <c r="AB378" s="4"/>
      <c r="AC378" s="1"/>
      <c r="AD378" s="1"/>
      <c r="AE378" s="1"/>
      <c r="AG378" s="1"/>
      <c r="AH378" s="1"/>
      <c r="AI378" s="1"/>
      <c r="AJ378" s="4"/>
      <c r="AK378" s="4"/>
      <c r="AL378" s="4"/>
      <c r="AM378" s="1"/>
      <c r="AN378" s="1"/>
      <c r="AO378" s="1"/>
      <c r="AP378" s="4"/>
      <c r="AQ378" s="4"/>
      <c r="AR378" s="1"/>
      <c r="AS378" s="1"/>
      <c r="AT378" s="4"/>
    </row>
    <row r="379" spans="1:46" x14ac:dyDescent="0.25">
      <c r="A379" s="2"/>
      <c r="B379" s="81"/>
      <c r="C379" s="81"/>
      <c r="D379" s="2"/>
      <c r="E379" s="1"/>
      <c r="F379" s="1"/>
      <c r="G379" s="1"/>
      <c r="H379" s="4"/>
      <c r="I379" s="4"/>
      <c r="J379" s="4"/>
      <c r="K379" s="1"/>
      <c r="L379" s="1"/>
      <c r="M379" s="1"/>
      <c r="N379" s="4"/>
      <c r="O379" s="4"/>
      <c r="P379" s="4"/>
      <c r="Q379" s="1"/>
      <c r="R379" s="1"/>
      <c r="S379" s="1"/>
      <c r="T379" s="4"/>
      <c r="U379" s="4"/>
      <c r="V379" s="4"/>
      <c r="W379" s="1"/>
      <c r="X379" s="1"/>
      <c r="AA379" s="4"/>
      <c r="AB379" s="4"/>
      <c r="AC379" s="1"/>
      <c r="AD379" s="1"/>
      <c r="AE379" s="1"/>
      <c r="AG379" s="1"/>
      <c r="AH379" s="1"/>
      <c r="AI379" s="1"/>
      <c r="AJ379" s="4"/>
      <c r="AK379" s="4"/>
      <c r="AL379" s="4"/>
      <c r="AM379" s="1"/>
      <c r="AN379" s="1"/>
      <c r="AO379" s="1"/>
      <c r="AP379" s="4"/>
      <c r="AQ379" s="4"/>
      <c r="AR379" s="1"/>
      <c r="AS379" s="1"/>
      <c r="AT379" s="4"/>
    </row>
    <row r="380" spans="1:46" x14ac:dyDescent="0.25">
      <c r="A380" s="2"/>
      <c r="B380" s="81"/>
      <c r="C380" s="81"/>
      <c r="D380" s="2"/>
      <c r="E380" s="1"/>
      <c r="F380" s="1"/>
      <c r="G380" s="1"/>
      <c r="H380" s="4"/>
      <c r="I380" s="4"/>
      <c r="J380" s="4"/>
      <c r="K380" s="1"/>
      <c r="L380" s="1"/>
      <c r="M380" s="1"/>
      <c r="N380" s="4"/>
      <c r="O380" s="4"/>
      <c r="P380" s="4"/>
      <c r="Q380" s="1"/>
      <c r="R380" s="1"/>
      <c r="S380" s="1"/>
      <c r="T380" s="4"/>
      <c r="U380" s="4"/>
      <c r="V380" s="4"/>
      <c r="W380" s="1"/>
      <c r="X380" s="1"/>
      <c r="AA380" s="4"/>
      <c r="AB380" s="4"/>
      <c r="AC380" s="1"/>
      <c r="AD380" s="1"/>
      <c r="AE380" s="1"/>
      <c r="AG380" s="1"/>
      <c r="AH380" s="1"/>
      <c r="AI380" s="1"/>
      <c r="AJ380" s="4"/>
      <c r="AK380" s="4"/>
      <c r="AL380" s="4"/>
      <c r="AM380" s="1"/>
      <c r="AN380" s="1"/>
      <c r="AO380" s="1"/>
      <c r="AP380" s="4"/>
      <c r="AQ380" s="4"/>
      <c r="AR380" s="1"/>
      <c r="AS380" s="1"/>
      <c r="AT380" s="4"/>
    </row>
    <row r="381" spans="1:46" x14ac:dyDescent="0.25">
      <c r="A381" s="2"/>
      <c r="B381" s="81"/>
      <c r="C381" s="81"/>
      <c r="D381" s="2"/>
      <c r="E381" s="1"/>
      <c r="F381" s="1"/>
      <c r="G381" s="1"/>
      <c r="H381" s="4"/>
      <c r="I381" s="4"/>
      <c r="J381" s="4"/>
      <c r="K381" s="1"/>
      <c r="L381" s="1"/>
      <c r="M381" s="1"/>
      <c r="N381" s="4"/>
      <c r="O381" s="4"/>
      <c r="P381" s="4"/>
      <c r="Q381" s="1"/>
      <c r="R381" s="1"/>
      <c r="S381" s="1"/>
      <c r="T381" s="4"/>
      <c r="U381" s="4"/>
      <c r="V381" s="4"/>
      <c r="W381" s="1"/>
      <c r="X381" s="1"/>
      <c r="AA381" s="4"/>
      <c r="AB381" s="4"/>
      <c r="AC381" s="1"/>
      <c r="AD381" s="1"/>
      <c r="AE381" s="1"/>
      <c r="AG381" s="1"/>
      <c r="AH381" s="1"/>
      <c r="AI381" s="1"/>
      <c r="AJ381" s="4"/>
      <c r="AK381" s="4"/>
      <c r="AL381" s="4"/>
      <c r="AM381" s="1"/>
      <c r="AN381" s="1"/>
      <c r="AO381" s="1"/>
      <c r="AP381" s="4"/>
      <c r="AQ381" s="4"/>
      <c r="AR381" s="1"/>
      <c r="AS381" s="1"/>
      <c r="AT381" s="4"/>
    </row>
    <row r="382" spans="1:46" x14ac:dyDescent="0.25">
      <c r="A382" s="2"/>
      <c r="B382" s="81"/>
      <c r="C382" s="81"/>
      <c r="D382" s="2"/>
      <c r="E382" s="1"/>
      <c r="F382" s="1"/>
      <c r="G382" s="1"/>
      <c r="H382" s="4"/>
      <c r="I382" s="4"/>
      <c r="J382" s="4"/>
      <c r="K382" s="1"/>
      <c r="L382" s="1"/>
      <c r="M382" s="1"/>
      <c r="N382" s="4"/>
      <c r="O382" s="4"/>
      <c r="P382" s="4"/>
      <c r="Q382" s="1"/>
      <c r="R382" s="1"/>
      <c r="S382" s="1"/>
      <c r="T382" s="4"/>
      <c r="U382" s="4"/>
      <c r="V382" s="4"/>
      <c r="W382" s="1"/>
      <c r="X382" s="1"/>
      <c r="AA382" s="4"/>
      <c r="AB382" s="4"/>
      <c r="AC382" s="1"/>
      <c r="AD382" s="1"/>
      <c r="AE382" s="1"/>
      <c r="AG382" s="1"/>
      <c r="AH382" s="1"/>
      <c r="AI382" s="1"/>
      <c r="AJ382" s="4"/>
      <c r="AK382" s="4"/>
      <c r="AL382" s="4"/>
      <c r="AM382" s="1"/>
      <c r="AN382" s="1"/>
      <c r="AO382" s="1"/>
      <c r="AP382" s="4"/>
      <c r="AQ382" s="4"/>
      <c r="AR382" s="1"/>
      <c r="AS382" s="1"/>
      <c r="AT382" s="4"/>
    </row>
    <row r="383" spans="1:46" x14ac:dyDescent="0.25">
      <c r="A383" s="2"/>
      <c r="B383" s="81"/>
      <c r="C383" s="81"/>
      <c r="D383" s="2"/>
      <c r="E383" s="1"/>
      <c r="F383" s="1"/>
      <c r="G383" s="1"/>
      <c r="H383" s="4"/>
      <c r="I383" s="4"/>
      <c r="J383" s="4"/>
      <c r="K383" s="1"/>
      <c r="L383" s="1"/>
      <c r="M383" s="1"/>
      <c r="N383" s="4"/>
      <c r="O383" s="4"/>
      <c r="P383" s="4"/>
      <c r="Q383" s="1"/>
      <c r="R383" s="1"/>
      <c r="S383" s="1"/>
      <c r="T383" s="4"/>
      <c r="U383" s="4"/>
      <c r="V383" s="4"/>
      <c r="W383" s="1"/>
      <c r="X383" s="1"/>
      <c r="AA383" s="4"/>
      <c r="AB383" s="4"/>
      <c r="AC383" s="1"/>
      <c r="AD383" s="1"/>
      <c r="AE383" s="1"/>
      <c r="AG383" s="1"/>
      <c r="AH383" s="1"/>
      <c r="AI383" s="1"/>
      <c r="AJ383" s="4"/>
      <c r="AK383" s="4"/>
      <c r="AL383" s="4"/>
      <c r="AM383" s="1"/>
      <c r="AN383" s="1"/>
      <c r="AO383" s="1"/>
      <c r="AP383" s="4"/>
      <c r="AQ383" s="4"/>
      <c r="AR383" s="1"/>
      <c r="AS383" s="1"/>
      <c r="AT383" s="4"/>
    </row>
    <row r="384" spans="1:46" x14ac:dyDescent="0.25">
      <c r="A384" s="2"/>
      <c r="B384" s="81"/>
      <c r="C384" s="81"/>
      <c r="D384" s="2"/>
      <c r="E384" s="1"/>
      <c r="F384" s="1"/>
      <c r="G384" s="1"/>
      <c r="H384" s="4"/>
      <c r="I384" s="4"/>
      <c r="J384" s="4"/>
      <c r="K384" s="1"/>
      <c r="L384" s="1"/>
      <c r="M384" s="1"/>
      <c r="N384" s="4"/>
      <c r="O384" s="4"/>
      <c r="P384" s="4"/>
      <c r="Q384" s="1"/>
      <c r="R384" s="1"/>
      <c r="S384" s="1"/>
      <c r="T384" s="4"/>
      <c r="U384" s="4"/>
      <c r="V384" s="4"/>
      <c r="W384" s="1"/>
      <c r="X384" s="1"/>
      <c r="AA384" s="4"/>
      <c r="AB384" s="4"/>
      <c r="AC384" s="1"/>
      <c r="AD384" s="1"/>
      <c r="AE384" s="1"/>
      <c r="AG384" s="1"/>
      <c r="AH384" s="1"/>
      <c r="AI384" s="1"/>
      <c r="AJ384" s="4"/>
      <c r="AK384" s="4"/>
      <c r="AL384" s="4"/>
      <c r="AM384" s="1"/>
      <c r="AN384" s="1"/>
      <c r="AO384" s="1"/>
      <c r="AP384" s="4"/>
      <c r="AQ384" s="4"/>
      <c r="AR384" s="1"/>
      <c r="AS384" s="1"/>
      <c r="AT384" s="4"/>
    </row>
    <row r="385" spans="1:46" x14ac:dyDescent="0.25">
      <c r="A385" s="2"/>
      <c r="B385" s="81"/>
      <c r="C385" s="81"/>
      <c r="D385" s="2"/>
      <c r="E385" s="1"/>
      <c r="F385" s="1"/>
      <c r="G385" s="1"/>
      <c r="H385" s="4"/>
      <c r="I385" s="4"/>
      <c r="J385" s="4"/>
      <c r="K385" s="1"/>
      <c r="L385" s="1"/>
      <c r="M385" s="1"/>
      <c r="N385" s="4"/>
      <c r="O385" s="4"/>
      <c r="P385" s="4"/>
      <c r="Q385" s="1"/>
      <c r="R385" s="1"/>
      <c r="S385" s="1"/>
      <c r="T385" s="4"/>
      <c r="U385" s="4"/>
      <c r="V385" s="4"/>
      <c r="W385" s="1"/>
      <c r="X385" s="1"/>
      <c r="AA385" s="4"/>
      <c r="AB385" s="4"/>
      <c r="AC385" s="1"/>
      <c r="AD385" s="1"/>
      <c r="AE385" s="1"/>
      <c r="AG385" s="1"/>
      <c r="AH385" s="1"/>
      <c r="AI385" s="1"/>
      <c r="AJ385" s="4"/>
      <c r="AK385" s="4"/>
      <c r="AL385" s="4"/>
      <c r="AM385" s="1"/>
      <c r="AN385" s="1"/>
      <c r="AO385" s="1"/>
      <c r="AP385" s="4"/>
      <c r="AQ385" s="4"/>
      <c r="AR385" s="1"/>
      <c r="AS385" s="1"/>
      <c r="AT385" s="4"/>
    </row>
    <row r="386" spans="1:46" x14ac:dyDescent="0.25">
      <c r="A386" s="2"/>
      <c r="B386" s="81"/>
      <c r="C386" s="81"/>
      <c r="D386" s="2"/>
      <c r="E386" s="1"/>
      <c r="F386" s="1"/>
      <c r="G386" s="1"/>
      <c r="H386" s="4"/>
      <c r="I386" s="4"/>
      <c r="J386" s="4"/>
      <c r="K386" s="1"/>
      <c r="L386" s="1"/>
      <c r="M386" s="1"/>
      <c r="N386" s="4"/>
      <c r="O386" s="4"/>
      <c r="P386" s="4"/>
      <c r="Q386" s="1"/>
      <c r="R386" s="1"/>
      <c r="S386" s="1"/>
      <c r="T386" s="4"/>
      <c r="U386" s="4"/>
      <c r="V386" s="4"/>
      <c r="W386" s="1"/>
      <c r="X386" s="1"/>
      <c r="AA386" s="4"/>
      <c r="AB386" s="4"/>
      <c r="AC386" s="1"/>
      <c r="AD386" s="1"/>
      <c r="AE386" s="1"/>
      <c r="AG386" s="1"/>
      <c r="AH386" s="1"/>
      <c r="AI386" s="1"/>
      <c r="AJ386" s="4"/>
      <c r="AK386" s="4"/>
      <c r="AL386" s="4"/>
      <c r="AM386" s="1"/>
      <c r="AN386" s="1"/>
      <c r="AO386" s="1"/>
      <c r="AP386" s="4"/>
      <c r="AQ386" s="4"/>
      <c r="AR386" s="1"/>
      <c r="AS386" s="1"/>
      <c r="AT386" s="4"/>
    </row>
    <row r="387" spans="1:46" x14ac:dyDescent="0.25">
      <c r="A387" s="2"/>
      <c r="B387" s="81"/>
      <c r="C387" s="81"/>
      <c r="D387" s="2"/>
      <c r="E387" s="1"/>
      <c r="F387" s="1"/>
      <c r="G387" s="1"/>
      <c r="H387" s="4"/>
      <c r="I387" s="4"/>
      <c r="J387" s="4"/>
      <c r="K387" s="1"/>
      <c r="L387" s="1"/>
      <c r="M387" s="1"/>
      <c r="N387" s="4"/>
      <c r="O387" s="4"/>
      <c r="P387" s="4"/>
      <c r="Q387" s="1"/>
      <c r="R387" s="1"/>
      <c r="S387" s="1"/>
      <c r="T387" s="4"/>
      <c r="U387" s="4"/>
      <c r="V387" s="4"/>
      <c r="W387" s="1"/>
      <c r="X387" s="1"/>
      <c r="AA387" s="4"/>
      <c r="AB387" s="4"/>
      <c r="AC387" s="1"/>
      <c r="AD387" s="1"/>
      <c r="AE387" s="1"/>
      <c r="AG387" s="1"/>
      <c r="AH387" s="1"/>
      <c r="AI387" s="1"/>
      <c r="AJ387" s="4"/>
      <c r="AK387" s="4"/>
      <c r="AL387" s="4"/>
      <c r="AM387" s="1"/>
      <c r="AN387" s="1"/>
      <c r="AO387" s="1"/>
      <c r="AP387" s="4"/>
      <c r="AQ387" s="4"/>
      <c r="AR387" s="1"/>
      <c r="AS387" s="1"/>
      <c r="AT387" s="4"/>
    </row>
    <row r="388" spans="1:46" x14ac:dyDescent="0.25">
      <c r="A388" s="2"/>
      <c r="B388" s="81"/>
      <c r="C388" s="81"/>
      <c r="D388" s="2"/>
      <c r="E388" s="1"/>
      <c r="F388" s="1"/>
      <c r="G388" s="1"/>
      <c r="H388" s="4"/>
      <c r="I388" s="4"/>
      <c r="J388" s="4"/>
      <c r="K388" s="1"/>
      <c r="L388" s="1"/>
      <c r="M388" s="1"/>
      <c r="N388" s="4"/>
      <c r="O388" s="4"/>
      <c r="P388" s="4"/>
      <c r="Q388" s="1"/>
      <c r="R388" s="1"/>
      <c r="S388" s="1"/>
      <c r="T388" s="4"/>
      <c r="U388" s="4"/>
      <c r="V388" s="4"/>
      <c r="W388" s="1"/>
      <c r="X388" s="1"/>
      <c r="AA388" s="4"/>
      <c r="AB388" s="4"/>
      <c r="AC388" s="1"/>
      <c r="AD388" s="1"/>
      <c r="AE388" s="1"/>
      <c r="AG388" s="1"/>
      <c r="AH388" s="1"/>
      <c r="AI388" s="1"/>
      <c r="AJ388" s="4"/>
      <c r="AK388" s="4"/>
      <c r="AL388" s="4"/>
      <c r="AM388" s="1"/>
      <c r="AN388" s="1"/>
      <c r="AO388" s="1"/>
      <c r="AP388" s="4"/>
      <c r="AQ388" s="4"/>
      <c r="AR388" s="1"/>
      <c r="AS388" s="1"/>
      <c r="AT388" s="4"/>
    </row>
    <row r="389" spans="1:46" x14ac:dyDescent="0.25">
      <c r="A389" s="2"/>
      <c r="B389" s="81"/>
      <c r="C389" s="81"/>
      <c r="D389" s="2"/>
      <c r="E389" s="1"/>
      <c r="F389" s="1"/>
      <c r="G389" s="1"/>
      <c r="H389" s="4"/>
      <c r="I389" s="4"/>
      <c r="J389" s="4"/>
      <c r="K389" s="1"/>
      <c r="L389" s="1"/>
      <c r="M389" s="1"/>
      <c r="N389" s="4"/>
      <c r="O389" s="4"/>
      <c r="P389" s="4"/>
      <c r="Q389" s="1"/>
      <c r="R389" s="1"/>
      <c r="S389" s="1"/>
      <c r="T389" s="4"/>
      <c r="U389" s="4"/>
      <c r="V389" s="4"/>
      <c r="W389" s="1"/>
      <c r="X389" s="1"/>
      <c r="AA389" s="4"/>
      <c r="AB389" s="4"/>
      <c r="AC389" s="1"/>
      <c r="AD389" s="1"/>
      <c r="AE389" s="1"/>
      <c r="AG389" s="1"/>
      <c r="AH389" s="1"/>
      <c r="AI389" s="1"/>
      <c r="AJ389" s="4"/>
      <c r="AK389" s="4"/>
      <c r="AL389" s="4"/>
      <c r="AM389" s="1"/>
      <c r="AN389" s="1"/>
      <c r="AO389" s="1"/>
      <c r="AP389" s="4"/>
      <c r="AQ389" s="4"/>
      <c r="AR389" s="1"/>
      <c r="AS389" s="1"/>
      <c r="AT389" s="4"/>
    </row>
    <row r="390" spans="1:46" x14ac:dyDescent="0.25">
      <c r="A390" s="2"/>
      <c r="B390" s="81"/>
      <c r="C390" s="81"/>
      <c r="D390" s="2"/>
      <c r="E390" s="1"/>
      <c r="F390" s="1"/>
      <c r="G390" s="1"/>
      <c r="H390" s="4"/>
      <c r="I390" s="4"/>
      <c r="J390" s="4"/>
      <c r="K390" s="1"/>
      <c r="L390" s="1"/>
      <c r="M390" s="1"/>
      <c r="N390" s="4"/>
      <c r="O390" s="4"/>
      <c r="P390" s="4"/>
      <c r="Q390" s="1"/>
      <c r="R390" s="1"/>
      <c r="S390" s="1"/>
      <c r="T390" s="4"/>
      <c r="U390" s="4"/>
      <c r="V390" s="4"/>
      <c r="W390" s="1"/>
      <c r="X390" s="1"/>
      <c r="AA390" s="4"/>
      <c r="AB390" s="4"/>
      <c r="AC390" s="1"/>
      <c r="AD390" s="1"/>
      <c r="AE390" s="1"/>
      <c r="AG390" s="1"/>
      <c r="AH390" s="1"/>
      <c r="AI390" s="1"/>
      <c r="AJ390" s="4"/>
      <c r="AK390" s="4"/>
      <c r="AL390" s="4"/>
      <c r="AM390" s="1"/>
      <c r="AN390" s="1"/>
      <c r="AO390" s="1"/>
      <c r="AP390" s="4"/>
      <c r="AQ390" s="4"/>
      <c r="AR390" s="1"/>
      <c r="AS390" s="1"/>
      <c r="AT390" s="4"/>
    </row>
    <row r="391" spans="1:46" x14ac:dyDescent="0.25">
      <c r="A391" s="2"/>
      <c r="B391" s="81"/>
      <c r="C391" s="81"/>
      <c r="D391" s="2"/>
      <c r="E391" s="1"/>
      <c r="F391" s="1"/>
      <c r="G391" s="1"/>
      <c r="H391" s="4"/>
      <c r="I391" s="4"/>
      <c r="J391" s="4"/>
      <c r="K391" s="1"/>
      <c r="L391" s="1"/>
      <c r="M391" s="1"/>
      <c r="N391" s="4"/>
      <c r="O391" s="4"/>
      <c r="P391" s="4"/>
      <c r="Q391" s="1"/>
      <c r="R391" s="1"/>
      <c r="S391" s="1"/>
      <c r="T391" s="4"/>
      <c r="U391" s="4"/>
      <c r="V391" s="4"/>
      <c r="W391" s="1"/>
      <c r="X391" s="1"/>
      <c r="AA391" s="4"/>
      <c r="AB391" s="4"/>
      <c r="AC391" s="1"/>
      <c r="AD391" s="1"/>
      <c r="AE391" s="1"/>
      <c r="AG391" s="1"/>
      <c r="AH391" s="1"/>
      <c r="AI391" s="1"/>
      <c r="AJ391" s="4"/>
      <c r="AK391" s="4"/>
      <c r="AL391" s="4"/>
      <c r="AM391" s="1"/>
      <c r="AN391" s="1"/>
      <c r="AO391" s="1"/>
      <c r="AP391" s="4"/>
      <c r="AQ391" s="4"/>
      <c r="AR391" s="1"/>
      <c r="AS391" s="1"/>
      <c r="AT391" s="4"/>
    </row>
    <row r="392" spans="1:46" x14ac:dyDescent="0.25">
      <c r="A392" s="2"/>
      <c r="B392" s="81"/>
      <c r="C392" s="81"/>
      <c r="D392" s="2"/>
      <c r="E392" s="1"/>
      <c r="F392" s="1"/>
      <c r="G392" s="1"/>
      <c r="H392" s="4"/>
      <c r="I392" s="4"/>
      <c r="J392" s="4"/>
      <c r="K392" s="1"/>
      <c r="L392" s="1"/>
      <c r="M392" s="1"/>
      <c r="N392" s="4"/>
      <c r="O392" s="4"/>
      <c r="P392" s="4"/>
      <c r="Q392" s="1"/>
      <c r="R392" s="1"/>
      <c r="S392" s="1"/>
      <c r="T392" s="4"/>
      <c r="U392" s="4"/>
      <c r="V392" s="4"/>
      <c r="W392" s="1"/>
      <c r="X392" s="1"/>
      <c r="AA392" s="4"/>
      <c r="AB392" s="4"/>
      <c r="AC392" s="1"/>
      <c r="AD392" s="1"/>
      <c r="AE392" s="1"/>
      <c r="AG392" s="1"/>
      <c r="AH392" s="1"/>
      <c r="AI392" s="1"/>
      <c r="AJ392" s="4"/>
      <c r="AK392" s="4"/>
      <c r="AL392" s="4"/>
      <c r="AM392" s="1"/>
      <c r="AN392" s="1"/>
      <c r="AO392" s="1"/>
      <c r="AP392" s="4"/>
      <c r="AQ392" s="4"/>
      <c r="AR392" s="1"/>
      <c r="AS392" s="1"/>
      <c r="AT392" s="4"/>
    </row>
    <row r="393" spans="1:46" x14ac:dyDescent="0.25">
      <c r="A393" s="2"/>
      <c r="B393" s="81"/>
      <c r="C393" s="81"/>
      <c r="D393" s="2"/>
      <c r="E393" s="1"/>
      <c r="F393" s="1"/>
      <c r="G393" s="1"/>
      <c r="H393" s="4"/>
      <c r="I393" s="4"/>
      <c r="J393" s="4"/>
      <c r="K393" s="1"/>
      <c r="L393" s="1"/>
      <c r="M393" s="1"/>
      <c r="N393" s="4"/>
      <c r="O393" s="4"/>
      <c r="P393" s="4"/>
      <c r="Q393" s="1"/>
      <c r="R393" s="1"/>
      <c r="S393" s="1"/>
      <c r="T393" s="4"/>
      <c r="U393" s="4"/>
      <c r="V393" s="4"/>
      <c r="W393" s="1"/>
      <c r="X393" s="1"/>
      <c r="AA393" s="4"/>
      <c r="AB393" s="4"/>
      <c r="AC393" s="1"/>
      <c r="AD393" s="1"/>
      <c r="AE393" s="1"/>
      <c r="AG393" s="1"/>
      <c r="AH393" s="1"/>
      <c r="AI393" s="1"/>
      <c r="AJ393" s="4"/>
      <c r="AK393" s="4"/>
      <c r="AL393" s="4"/>
      <c r="AM393" s="1"/>
      <c r="AN393" s="1"/>
      <c r="AO393" s="1"/>
      <c r="AP393" s="4"/>
      <c r="AQ393" s="4"/>
      <c r="AR393" s="1"/>
      <c r="AS393" s="1"/>
      <c r="AT393" s="4"/>
    </row>
    <row r="394" spans="1:46" x14ac:dyDescent="0.25">
      <c r="A394" s="2"/>
      <c r="B394" s="81"/>
      <c r="C394" s="81"/>
      <c r="D394" s="2"/>
      <c r="E394" s="1"/>
      <c r="F394" s="1"/>
      <c r="G394" s="1"/>
      <c r="H394" s="4"/>
      <c r="I394" s="4"/>
      <c r="J394" s="4"/>
      <c r="K394" s="1"/>
      <c r="L394" s="1"/>
      <c r="M394" s="1"/>
      <c r="N394" s="4"/>
      <c r="O394" s="4"/>
      <c r="P394" s="4"/>
      <c r="Q394" s="1"/>
      <c r="R394" s="1"/>
      <c r="S394" s="1"/>
      <c r="T394" s="4"/>
      <c r="U394" s="4"/>
      <c r="V394" s="4"/>
      <c r="W394" s="1"/>
      <c r="X394" s="1"/>
      <c r="AA394" s="4"/>
      <c r="AB394" s="4"/>
      <c r="AC394" s="1"/>
      <c r="AD394" s="1"/>
      <c r="AE394" s="1"/>
      <c r="AG394" s="1"/>
      <c r="AH394" s="1"/>
      <c r="AI394" s="1"/>
      <c r="AJ394" s="4"/>
      <c r="AK394" s="4"/>
      <c r="AL394" s="4"/>
      <c r="AM394" s="1"/>
      <c r="AN394" s="1"/>
      <c r="AO394" s="1"/>
      <c r="AP394" s="4"/>
      <c r="AQ394" s="4"/>
      <c r="AR394" s="1"/>
      <c r="AS394" s="1"/>
      <c r="AT394" s="4"/>
    </row>
    <row r="395" spans="1:46" x14ac:dyDescent="0.25">
      <c r="A395" s="2"/>
      <c r="B395" s="81"/>
      <c r="C395" s="81"/>
      <c r="D395" s="2"/>
      <c r="E395" s="1"/>
      <c r="F395" s="1"/>
      <c r="G395" s="1"/>
      <c r="H395" s="4"/>
      <c r="I395" s="4"/>
      <c r="J395" s="4"/>
      <c r="K395" s="1"/>
      <c r="L395" s="1"/>
      <c r="M395" s="1"/>
      <c r="N395" s="4"/>
      <c r="O395" s="4"/>
      <c r="P395" s="4"/>
      <c r="Q395" s="1"/>
      <c r="R395" s="1"/>
      <c r="S395" s="1"/>
      <c r="T395" s="4"/>
      <c r="U395" s="4"/>
      <c r="V395" s="4"/>
      <c r="W395" s="1"/>
      <c r="X395" s="1"/>
      <c r="AA395" s="4"/>
      <c r="AB395" s="4"/>
      <c r="AC395" s="1"/>
      <c r="AD395" s="1"/>
      <c r="AE395" s="1"/>
      <c r="AG395" s="1"/>
      <c r="AH395" s="1"/>
      <c r="AI395" s="1"/>
      <c r="AJ395" s="4"/>
      <c r="AK395" s="4"/>
      <c r="AL395" s="4"/>
      <c r="AM395" s="1"/>
      <c r="AN395" s="1"/>
      <c r="AO395" s="1"/>
      <c r="AP395" s="4"/>
      <c r="AQ395" s="4"/>
      <c r="AR395" s="1"/>
      <c r="AS395" s="1"/>
      <c r="AT395" s="4"/>
    </row>
    <row r="396" spans="1:46" x14ac:dyDescent="0.25">
      <c r="A396" s="2"/>
      <c r="B396" s="81"/>
      <c r="C396" s="81"/>
      <c r="D396" s="2"/>
      <c r="E396" s="1"/>
      <c r="F396" s="1"/>
      <c r="G396" s="1"/>
      <c r="H396" s="4"/>
      <c r="I396" s="4"/>
      <c r="J396" s="4"/>
      <c r="K396" s="1"/>
      <c r="L396" s="1"/>
      <c r="M396" s="1"/>
      <c r="N396" s="4"/>
      <c r="O396" s="4"/>
      <c r="P396" s="4"/>
      <c r="Q396" s="1"/>
      <c r="R396" s="1"/>
      <c r="S396" s="1"/>
      <c r="T396" s="4"/>
      <c r="U396" s="4"/>
      <c r="V396" s="4"/>
      <c r="W396" s="1"/>
      <c r="X396" s="1"/>
      <c r="AA396" s="4"/>
      <c r="AB396" s="4"/>
      <c r="AC396" s="1"/>
      <c r="AD396" s="1"/>
      <c r="AE396" s="1"/>
      <c r="AG396" s="1"/>
      <c r="AH396" s="1"/>
      <c r="AI396" s="1"/>
      <c r="AJ396" s="4"/>
      <c r="AK396" s="4"/>
      <c r="AL396" s="4"/>
      <c r="AM396" s="1"/>
      <c r="AN396" s="1"/>
      <c r="AO396" s="1"/>
      <c r="AP396" s="4"/>
      <c r="AQ396" s="4"/>
      <c r="AR396" s="1"/>
      <c r="AS396" s="1"/>
      <c r="AT396" s="4"/>
    </row>
    <row r="397" spans="1:46" x14ac:dyDescent="0.25">
      <c r="A397" s="2"/>
      <c r="B397" s="81"/>
      <c r="C397" s="81"/>
      <c r="D397" s="2"/>
      <c r="E397" s="1"/>
      <c r="F397" s="1"/>
      <c r="G397" s="1"/>
      <c r="H397" s="4"/>
      <c r="I397" s="4"/>
      <c r="J397" s="4"/>
      <c r="K397" s="1"/>
      <c r="L397" s="1"/>
      <c r="M397" s="1"/>
      <c r="N397" s="4"/>
      <c r="O397" s="4"/>
      <c r="P397" s="4"/>
      <c r="Q397" s="1"/>
      <c r="R397" s="1"/>
      <c r="S397" s="1"/>
      <c r="T397" s="4"/>
      <c r="U397" s="4"/>
      <c r="V397" s="4"/>
      <c r="W397" s="1"/>
      <c r="X397" s="1"/>
      <c r="AA397" s="4"/>
      <c r="AB397" s="4"/>
      <c r="AC397" s="1"/>
      <c r="AD397" s="1"/>
      <c r="AE397" s="1"/>
      <c r="AG397" s="1"/>
      <c r="AH397" s="1"/>
      <c r="AI397" s="1"/>
      <c r="AJ397" s="4"/>
      <c r="AK397" s="4"/>
      <c r="AL397" s="4"/>
      <c r="AM397" s="1"/>
      <c r="AN397" s="1"/>
      <c r="AO397" s="1"/>
      <c r="AP397" s="4"/>
      <c r="AQ397" s="4"/>
      <c r="AR397" s="1"/>
      <c r="AS397" s="1"/>
      <c r="AT397" s="4"/>
    </row>
    <row r="398" spans="1:46" x14ac:dyDescent="0.25">
      <c r="A398" s="2"/>
      <c r="B398" s="81"/>
      <c r="C398" s="81"/>
      <c r="D398" s="2"/>
      <c r="E398" s="1"/>
      <c r="F398" s="1"/>
      <c r="G398" s="1"/>
      <c r="H398" s="4"/>
      <c r="I398" s="4"/>
      <c r="J398" s="4"/>
      <c r="K398" s="1"/>
      <c r="L398" s="1"/>
      <c r="M398" s="1"/>
      <c r="N398" s="4"/>
      <c r="O398" s="4"/>
      <c r="P398" s="4"/>
      <c r="Q398" s="1"/>
      <c r="R398" s="1"/>
      <c r="S398" s="1"/>
      <c r="T398" s="4"/>
      <c r="U398" s="4"/>
      <c r="V398" s="4"/>
      <c r="W398" s="1"/>
      <c r="X398" s="1"/>
      <c r="AA398" s="4"/>
      <c r="AB398" s="4"/>
      <c r="AC398" s="1"/>
      <c r="AD398" s="1"/>
      <c r="AE398" s="1"/>
      <c r="AG398" s="1"/>
      <c r="AH398" s="1"/>
      <c r="AI398" s="1"/>
      <c r="AJ398" s="4"/>
      <c r="AK398" s="4"/>
      <c r="AL398" s="4"/>
      <c r="AM398" s="1"/>
      <c r="AN398" s="1"/>
      <c r="AO398" s="1"/>
      <c r="AP398" s="4"/>
      <c r="AQ398" s="4"/>
      <c r="AR398" s="1"/>
      <c r="AS398" s="1"/>
      <c r="AT398" s="4"/>
    </row>
    <row r="399" spans="1:46" x14ac:dyDescent="0.25">
      <c r="A399" s="2"/>
      <c r="B399" s="81"/>
      <c r="C399" s="81"/>
      <c r="D399" s="2"/>
      <c r="E399" s="1"/>
      <c r="F399" s="1"/>
      <c r="G399" s="1"/>
      <c r="H399" s="4"/>
      <c r="I399" s="4"/>
      <c r="J399" s="4"/>
      <c r="K399" s="1"/>
      <c r="L399" s="1"/>
      <c r="M399" s="1"/>
      <c r="N399" s="4"/>
      <c r="O399" s="4"/>
      <c r="P399" s="4"/>
      <c r="Q399" s="1"/>
      <c r="R399" s="1"/>
      <c r="S399" s="1"/>
      <c r="T399" s="4"/>
      <c r="U399" s="4"/>
      <c r="V399" s="4"/>
      <c r="W399" s="1"/>
      <c r="X399" s="1"/>
      <c r="AA399" s="4"/>
      <c r="AB399" s="4"/>
      <c r="AC399" s="1"/>
      <c r="AD399" s="1"/>
      <c r="AE399" s="1"/>
      <c r="AG399" s="1"/>
      <c r="AH399" s="1"/>
      <c r="AI399" s="1"/>
      <c r="AJ399" s="4"/>
      <c r="AK399" s="4"/>
      <c r="AL399" s="4"/>
      <c r="AM399" s="1"/>
      <c r="AN399" s="1"/>
      <c r="AO399" s="1"/>
      <c r="AP399" s="4"/>
      <c r="AQ399" s="4"/>
      <c r="AR399" s="1"/>
      <c r="AS399" s="1"/>
      <c r="AT399" s="4"/>
    </row>
    <row r="400" spans="1:46" x14ac:dyDescent="0.25">
      <c r="A400" s="2"/>
      <c r="B400" s="81"/>
      <c r="C400" s="81"/>
      <c r="D400" s="2"/>
      <c r="E400" s="1"/>
      <c r="F400" s="1"/>
      <c r="G400" s="1"/>
      <c r="H400" s="4"/>
      <c r="I400" s="4"/>
      <c r="J400" s="4"/>
      <c r="K400" s="1"/>
      <c r="L400" s="1"/>
      <c r="M400" s="1"/>
      <c r="N400" s="4"/>
      <c r="O400" s="4"/>
      <c r="P400" s="4"/>
      <c r="Q400" s="1"/>
      <c r="R400" s="1"/>
      <c r="S400" s="1"/>
      <c r="T400" s="4"/>
      <c r="U400" s="4"/>
      <c r="V400" s="4"/>
      <c r="W400" s="1"/>
      <c r="X400" s="1"/>
      <c r="AA400" s="4"/>
      <c r="AB400" s="4"/>
      <c r="AC400" s="1"/>
      <c r="AD400" s="1"/>
      <c r="AE400" s="1"/>
      <c r="AG400" s="1"/>
      <c r="AH400" s="1"/>
      <c r="AI400" s="1"/>
      <c r="AJ400" s="4"/>
      <c r="AK400" s="4"/>
      <c r="AL400" s="4"/>
      <c r="AM400" s="1"/>
      <c r="AN400" s="1"/>
      <c r="AO400" s="1"/>
      <c r="AP400" s="4"/>
      <c r="AQ400" s="4"/>
      <c r="AR400" s="1"/>
      <c r="AS400" s="1"/>
      <c r="AT400" s="4"/>
    </row>
    <row r="401" spans="1:46" x14ac:dyDescent="0.25">
      <c r="A401" s="2"/>
      <c r="B401" s="81"/>
      <c r="C401" s="81"/>
      <c r="D401" s="2"/>
      <c r="E401" s="1"/>
      <c r="F401" s="1"/>
      <c r="G401" s="1"/>
      <c r="H401" s="4"/>
      <c r="I401" s="4"/>
      <c r="J401" s="4"/>
      <c r="K401" s="1"/>
      <c r="L401" s="1"/>
      <c r="M401" s="1"/>
      <c r="N401" s="4"/>
      <c r="O401" s="4"/>
      <c r="P401" s="4"/>
      <c r="Q401" s="1"/>
      <c r="R401" s="1"/>
      <c r="S401" s="1"/>
      <c r="T401" s="4"/>
      <c r="U401" s="4"/>
      <c r="V401" s="4"/>
      <c r="W401" s="1"/>
      <c r="X401" s="1"/>
      <c r="AA401" s="4"/>
      <c r="AB401" s="4"/>
      <c r="AC401" s="1"/>
      <c r="AD401" s="1"/>
      <c r="AE401" s="1"/>
      <c r="AG401" s="1"/>
      <c r="AH401" s="1"/>
      <c r="AI401" s="1"/>
      <c r="AJ401" s="4"/>
      <c r="AK401" s="4"/>
      <c r="AL401" s="4"/>
      <c r="AM401" s="1"/>
      <c r="AN401" s="1"/>
      <c r="AO401" s="1"/>
      <c r="AP401" s="4"/>
      <c r="AQ401" s="4"/>
      <c r="AR401" s="1"/>
      <c r="AS401" s="1"/>
      <c r="AT401" s="4"/>
    </row>
    <row r="402" spans="1:46" x14ac:dyDescent="0.25">
      <c r="A402" s="2"/>
      <c r="B402" s="81"/>
      <c r="C402" s="81"/>
      <c r="D402" s="2"/>
      <c r="E402" s="1"/>
      <c r="F402" s="1"/>
      <c r="G402" s="1"/>
      <c r="H402" s="4"/>
      <c r="I402" s="4"/>
      <c r="J402" s="4"/>
      <c r="K402" s="1"/>
      <c r="L402" s="1"/>
      <c r="M402" s="1"/>
      <c r="N402" s="4"/>
      <c r="O402" s="4"/>
      <c r="P402" s="4"/>
      <c r="Q402" s="1"/>
      <c r="R402" s="1"/>
      <c r="S402" s="1"/>
      <c r="T402" s="4"/>
      <c r="U402" s="4"/>
      <c r="V402" s="4"/>
      <c r="W402" s="1"/>
      <c r="X402" s="1"/>
      <c r="AA402" s="4"/>
      <c r="AB402" s="4"/>
      <c r="AC402" s="1"/>
      <c r="AD402" s="1"/>
      <c r="AE402" s="1"/>
      <c r="AG402" s="1"/>
      <c r="AH402" s="1"/>
      <c r="AI402" s="1"/>
      <c r="AJ402" s="4"/>
      <c r="AK402" s="4"/>
      <c r="AL402" s="4"/>
      <c r="AM402" s="1"/>
      <c r="AN402" s="1"/>
      <c r="AO402" s="1"/>
      <c r="AP402" s="4"/>
      <c r="AQ402" s="4"/>
      <c r="AR402" s="1"/>
      <c r="AS402" s="1"/>
      <c r="AT402" s="4"/>
    </row>
    <row r="403" spans="1:46" x14ac:dyDescent="0.25">
      <c r="A403" s="2"/>
      <c r="B403" s="81"/>
      <c r="C403" s="81"/>
      <c r="D403" s="2"/>
      <c r="E403" s="1"/>
      <c r="F403" s="1"/>
      <c r="G403" s="1"/>
      <c r="H403" s="4"/>
      <c r="I403" s="4"/>
      <c r="J403" s="4"/>
      <c r="K403" s="1"/>
      <c r="L403" s="1"/>
      <c r="M403" s="1"/>
      <c r="N403" s="4"/>
      <c r="O403" s="4"/>
      <c r="P403" s="4"/>
      <c r="Q403" s="1"/>
      <c r="R403" s="1"/>
      <c r="S403" s="1"/>
      <c r="T403" s="4"/>
      <c r="U403" s="4"/>
      <c r="V403" s="4"/>
      <c r="W403" s="1"/>
      <c r="X403" s="1"/>
      <c r="AA403" s="4"/>
      <c r="AB403" s="4"/>
      <c r="AC403" s="1"/>
      <c r="AD403" s="1"/>
      <c r="AE403" s="1"/>
      <c r="AG403" s="1"/>
      <c r="AH403" s="1"/>
      <c r="AI403" s="1"/>
      <c r="AJ403" s="4"/>
      <c r="AK403" s="4"/>
      <c r="AL403" s="4"/>
      <c r="AM403" s="1"/>
      <c r="AN403" s="1"/>
      <c r="AO403" s="1"/>
      <c r="AP403" s="4"/>
      <c r="AQ403" s="4"/>
      <c r="AR403" s="1"/>
      <c r="AS403" s="1"/>
      <c r="AT403" s="4"/>
    </row>
    <row r="404" spans="1:46" x14ac:dyDescent="0.25">
      <c r="A404" s="2"/>
      <c r="B404" s="81"/>
      <c r="C404" s="81"/>
      <c r="D404" s="2"/>
      <c r="E404" s="1"/>
      <c r="F404" s="1"/>
      <c r="G404" s="1"/>
      <c r="H404" s="4"/>
      <c r="I404" s="4"/>
      <c r="J404" s="4"/>
      <c r="K404" s="1"/>
      <c r="L404" s="1"/>
      <c r="M404" s="1"/>
      <c r="N404" s="4"/>
      <c r="O404" s="4"/>
      <c r="P404" s="4"/>
      <c r="Q404" s="1"/>
      <c r="R404" s="1"/>
      <c r="S404" s="1"/>
      <c r="T404" s="4"/>
      <c r="U404" s="4"/>
      <c r="V404" s="4"/>
      <c r="W404" s="1"/>
      <c r="X404" s="1"/>
      <c r="AA404" s="4"/>
      <c r="AB404" s="4"/>
      <c r="AC404" s="1"/>
      <c r="AD404" s="1"/>
      <c r="AE404" s="1"/>
      <c r="AG404" s="1"/>
      <c r="AH404" s="1"/>
      <c r="AI404" s="1"/>
      <c r="AJ404" s="4"/>
      <c r="AK404" s="4"/>
      <c r="AL404" s="4"/>
      <c r="AM404" s="1"/>
      <c r="AN404" s="1"/>
      <c r="AO404" s="1"/>
      <c r="AP404" s="4"/>
      <c r="AQ404" s="4"/>
      <c r="AR404" s="1"/>
      <c r="AS404" s="1"/>
      <c r="AT404" s="4"/>
    </row>
    <row r="405" spans="1:46" x14ac:dyDescent="0.25">
      <c r="A405" s="2"/>
      <c r="B405" s="81"/>
      <c r="C405" s="81"/>
      <c r="D405" s="2"/>
      <c r="E405" s="1"/>
      <c r="F405" s="1"/>
      <c r="G405" s="1"/>
      <c r="H405" s="4"/>
      <c r="I405" s="4"/>
      <c r="J405" s="4"/>
      <c r="K405" s="1"/>
      <c r="L405" s="1"/>
      <c r="M405" s="1"/>
      <c r="N405" s="4"/>
      <c r="O405" s="4"/>
      <c r="P405" s="4"/>
      <c r="Q405" s="1"/>
      <c r="R405" s="1"/>
      <c r="S405" s="1"/>
      <c r="T405" s="4"/>
      <c r="U405" s="4"/>
      <c r="V405" s="4"/>
      <c r="W405" s="1"/>
      <c r="X405" s="1"/>
      <c r="AA405" s="4"/>
      <c r="AB405" s="4"/>
      <c r="AC405" s="1"/>
      <c r="AD405" s="1"/>
      <c r="AE405" s="1"/>
      <c r="AG405" s="1"/>
      <c r="AH405" s="1"/>
      <c r="AI405" s="1"/>
      <c r="AJ405" s="4"/>
      <c r="AK405" s="4"/>
      <c r="AL405" s="4"/>
      <c r="AM405" s="1"/>
      <c r="AN405" s="1"/>
      <c r="AO405" s="1"/>
      <c r="AP405" s="4"/>
      <c r="AQ405" s="4"/>
      <c r="AR405" s="1"/>
      <c r="AS405" s="1"/>
      <c r="AT405" s="4"/>
    </row>
    <row r="406" spans="1:46" x14ac:dyDescent="0.25">
      <c r="A406" s="2"/>
      <c r="B406" s="81"/>
      <c r="C406" s="81"/>
      <c r="D406" s="2"/>
      <c r="E406" s="1"/>
      <c r="F406" s="1"/>
      <c r="G406" s="1"/>
      <c r="H406" s="4"/>
      <c r="I406" s="4"/>
      <c r="J406" s="4"/>
      <c r="K406" s="1"/>
      <c r="L406" s="1"/>
      <c r="M406" s="1"/>
      <c r="N406" s="4"/>
      <c r="O406" s="4"/>
      <c r="P406" s="4"/>
      <c r="Q406" s="1"/>
      <c r="R406" s="1"/>
      <c r="S406" s="1"/>
      <c r="T406" s="4"/>
      <c r="U406" s="4"/>
      <c r="V406" s="4"/>
      <c r="W406" s="1"/>
      <c r="X406" s="1"/>
      <c r="AA406" s="4"/>
      <c r="AB406" s="4"/>
      <c r="AC406" s="1"/>
      <c r="AD406" s="1"/>
      <c r="AE406" s="1"/>
      <c r="AG406" s="1"/>
      <c r="AH406" s="1"/>
      <c r="AI406" s="1"/>
      <c r="AJ406" s="4"/>
      <c r="AK406" s="4"/>
      <c r="AL406" s="4"/>
      <c r="AM406" s="1"/>
      <c r="AN406" s="1"/>
      <c r="AO406" s="1"/>
      <c r="AP406" s="4"/>
      <c r="AQ406" s="4"/>
      <c r="AR406" s="1"/>
      <c r="AS406" s="1"/>
      <c r="AT406" s="4"/>
    </row>
    <row r="407" spans="1:46" x14ac:dyDescent="0.25">
      <c r="A407" s="2"/>
      <c r="B407" s="81"/>
      <c r="C407" s="81"/>
      <c r="D407" s="2"/>
      <c r="E407" s="1"/>
      <c r="F407" s="1"/>
      <c r="G407" s="1"/>
      <c r="H407" s="4"/>
      <c r="I407" s="4"/>
      <c r="J407" s="4"/>
      <c r="K407" s="1"/>
      <c r="L407" s="1"/>
      <c r="M407" s="1"/>
      <c r="N407" s="4"/>
      <c r="O407" s="4"/>
      <c r="P407" s="4"/>
      <c r="Q407" s="1"/>
      <c r="R407" s="1"/>
      <c r="S407" s="1"/>
      <c r="T407" s="4"/>
      <c r="U407" s="4"/>
      <c r="V407" s="4"/>
      <c r="W407" s="1"/>
      <c r="X407" s="1"/>
      <c r="AA407" s="4"/>
      <c r="AB407" s="4"/>
      <c r="AC407" s="1"/>
      <c r="AD407" s="1"/>
      <c r="AE407" s="1"/>
      <c r="AG407" s="1"/>
      <c r="AH407" s="1"/>
      <c r="AI407" s="1"/>
      <c r="AJ407" s="4"/>
      <c r="AK407" s="4"/>
      <c r="AL407" s="4"/>
      <c r="AM407" s="1"/>
      <c r="AN407" s="1"/>
      <c r="AO407" s="1"/>
      <c r="AP407" s="4"/>
      <c r="AQ407" s="4"/>
      <c r="AR407" s="1"/>
      <c r="AS407" s="1"/>
      <c r="AT407" s="4"/>
    </row>
    <row r="408" spans="1:46" x14ac:dyDescent="0.25">
      <c r="A408" s="2"/>
      <c r="B408" s="81"/>
      <c r="C408" s="81"/>
      <c r="D408" s="2"/>
      <c r="E408" s="1"/>
      <c r="F408" s="1"/>
      <c r="G408" s="1"/>
      <c r="H408" s="4"/>
      <c r="I408" s="4"/>
      <c r="J408" s="4"/>
      <c r="K408" s="1"/>
      <c r="L408" s="1"/>
      <c r="M408" s="1"/>
      <c r="N408" s="4"/>
      <c r="O408" s="4"/>
      <c r="P408" s="4"/>
      <c r="Q408" s="1"/>
      <c r="R408" s="1"/>
      <c r="S408" s="1"/>
      <c r="T408" s="4"/>
      <c r="U408" s="4"/>
      <c r="V408" s="4"/>
      <c r="W408" s="1"/>
      <c r="X408" s="1"/>
      <c r="AA408" s="4"/>
      <c r="AB408" s="4"/>
      <c r="AC408" s="1"/>
      <c r="AD408" s="1"/>
      <c r="AE408" s="1"/>
      <c r="AG408" s="1"/>
      <c r="AH408" s="1"/>
      <c r="AI408" s="1"/>
      <c r="AJ408" s="4"/>
      <c r="AK408" s="4"/>
      <c r="AL408" s="4"/>
      <c r="AM408" s="1"/>
      <c r="AN408" s="1"/>
      <c r="AO408" s="1"/>
      <c r="AP408" s="4"/>
      <c r="AQ408" s="4"/>
      <c r="AR408" s="1"/>
      <c r="AS408" s="1"/>
      <c r="AT408" s="4"/>
    </row>
    <row r="409" spans="1:46" x14ac:dyDescent="0.25">
      <c r="A409" s="2"/>
      <c r="B409" s="81"/>
      <c r="C409" s="81"/>
      <c r="D409" s="2"/>
      <c r="E409" s="1"/>
      <c r="F409" s="1"/>
      <c r="G409" s="1"/>
      <c r="H409" s="4"/>
      <c r="I409" s="4"/>
      <c r="J409" s="4"/>
      <c r="K409" s="1"/>
      <c r="L409" s="1"/>
      <c r="M409" s="1"/>
      <c r="N409" s="4"/>
      <c r="O409" s="4"/>
      <c r="P409" s="4"/>
      <c r="Q409" s="1"/>
      <c r="R409" s="1"/>
      <c r="S409" s="1"/>
      <c r="T409" s="4"/>
      <c r="U409" s="4"/>
      <c r="V409" s="4"/>
      <c r="W409" s="1"/>
      <c r="X409" s="1"/>
      <c r="AA409" s="4"/>
      <c r="AB409" s="4"/>
      <c r="AC409" s="1"/>
      <c r="AD409" s="1"/>
      <c r="AE409" s="1"/>
      <c r="AG409" s="1"/>
      <c r="AH409" s="1"/>
      <c r="AI409" s="1"/>
      <c r="AJ409" s="4"/>
      <c r="AK409" s="4"/>
      <c r="AL409" s="4"/>
      <c r="AM409" s="1"/>
      <c r="AN409" s="1"/>
      <c r="AO409" s="1"/>
      <c r="AP409" s="4"/>
      <c r="AQ409" s="4"/>
      <c r="AR409" s="1"/>
      <c r="AS409" s="1"/>
      <c r="AT409" s="4"/>
    </row>
    <row r="410" spans="1:46" x14ac:dyDescent="0.25">
      <c r="A410" s="2"/>
      <c r="B410" s="81"/>
      <c r="C410" s="81"/>
      <c r="D410" s="2"/>
      <c r="E410" s="1"/>
      <c r="F410" s="1"/>
      <c r="G410" s="1"/>
      <c r="H410" s="4"/>
      <c r="I410" s="4"/>
      <c r="J410" s="4"/>
      <c r="K410" s="1"/>
      <c r="L410" s="1"/>
      <c r="M410" s="1"/>
      <c r="N410" s="4"/>
      <c r="O410" s="4"/>
      <c r="P410" s="4"/>
      <c r="Q410" s="1"/>
      <c r="R410" s="1"/>
      <c r="S410" s="1"/>
      <c r="T410" s="4"/>
      <c r="U410" s="4"/>
      <c r="V410" s="4"/>
      <c r="W410" s="1"/>
      <c r="X410" s="1"/>
      <c r="AA410" s="4"/>
      <c r="AB410" s="4"/>
      <c r="AC410" s="1"/>
      <c r="AD410" s="1"/>
      <c r="AE410" s="1"/>
      <c r="AG410" s="1"/>
      <c r="AH410" s="1"/>
      <c r="AI410" s="1"/>
      <c r="AJ410" s="4"/>
      <c r="AK410" s="4"/>
      <c r="AL410" s="4"/>
      <c r="AM410" s="1"/>
      <c r="AN410" s="1"/>
      <c r="AO410" s="1"/>
      <c r="AP410" s="4"/>
      <c r="AQ410" s="4"/>
      <c r="AR410" s="1"/>
      <c r="AS410" s="1"/>
      <c r="AT410" s="4"/>
    </row>
    <row r="411" spans="1:46" x14ac:dyDescent="0.25">
      <c r="A411" s="2"/>
      <c r="B411" s="81"/>
      <c r="C411" s="81"/>
      <c r="D411" s="2"/>
      <c r="E411" s="1"/>
      <c r="F411" s="1"/>
      <c r="G411" s="1"/>
      <c r="H411" s="4"/>
      <c r="I411" s="4"/>
      <c r="J411" s="4"/>
      <c r="K411" s="1"/>
      <c r="L411" s="1"/>
      <c r="M411" s="1"/>
      <c r="N411" s="4"/>
      <c r="O411" s="4"/>
      <c r="P411" s="4"/>
      <c r="Q411" s="1"/>
      <c r="R411" s="1"/>
      <c r="S411" s="1"/>
      <c r="T411" s="4"/>
      <c r="U411" s="4"/>
      <c r="V411" s="4"/>
      <c r="W411" s="1"/>
      <c r="X411" s="1"/>
      <c r="AA411" s="4"/>
      <c r="AB411" s="4"/>
      <c r="AC411" s="1"/>
      <c r="AD411" s="1"/>
      <c r="AE411" s="1"/>
      <c r="AG411" s="1"/>
      <c r="AH411" s="1"/>
      <c r="AI411" s="1"/>
      <c r="AJ411" s="4"/>
      <c r="AK411" s="4"/>
      <c r="AL411" s="4"/>
      <c r="AM411" s="1"/>
      <c r="AN411" s="1"/>
      <c r="AO411" s="1"/>
      <c r="AP411" s="4"/>
      <c r="AQ411" s="4"/>
      <c r="AR411" s="1"/>
      <c r="AS411" s="1"/>
      <c r="AT411" s="4"/>
    </row>
    <row r="412" spans="1:46" x14ac:dyDescent="0.25">
      <c r="A412" s="2"/>
      <c r="B412" s="81"/>
      <c r="C412" s="81"/>
      <c r="D412" s="2"/>
      <c r="E412" s="1"/>
      <c r="F412" s="1"/>
      <c r="G412" s="1"/>
      <c r="H412" s="4"/>
      <c r="I412" s="4"/>
      <c r="J412" s="4"/>
      <c r="K412" s="1"/>
      <c r="L412" s="1"/>
      <c r="M412" s="1"/>
      <c r="N412" s="4"/>
      <c r="O412" s="4"/>
      <c r="P412" s="4"/>
      <c r="Q412" s="1"/>
      <c r="R412" s="1"/>
      <c r="S412" s="1"/>
      <c r="T412" s="4"/>
      <c r="U412" s="4"/>
      <c r="V412" s="4"/>
      <c r="W412" s="1"/>
      <c r="X412" s="1"/>
      <c r="AA412" s="4"/>
      <c r="AB412" s="4"/>
      <c r="AC412" s="1"/>
      <c r="AD412" s="1"/>
      <c r="AE412" s="1"/>
      <c r="AG412" s="1"/>
      <c r="AH412" s="1"/>
      <c r="AI412" s="1"/>
      <c r="AJ412" s="4"/>
      <c r="AK412" s="4"/>
      <c r="AL412" s="4"/>
      <c r="AM412" s="1"/>
      <c r="AN412" s="1"/>
      <c r="AO412" s="1"/>
      <c r="AP412" s="4"/>
      <c r="AQ412" s="4"/>
      <c r="AR412" s="1"/>
      <c r="AS412" s="1"/>
      <c r="AT412" s="4"/>
    </row>
    <row r="413" spans="1:46" x14ac:dyDescent="0.25">
      <c r="A413" s="2"/>
      <c r="B413" s="81"/>
      <c r="C413" s="81"/>
      <c r="D413" s="2"/>
      <c r="E413" s="1"/>
      <c r="F413" s="1"/>
      <c r="G413" s="1"/>
      <c r="H413" s="4"/>
      <c r="I413" s="4"/>
      <c r="J413" s="4"/>
      <c r="K413" s="1"/>
      <c r="L413" s="1"/>
      <c r="M413" s="1"/>
      <c r="N413" s="4"/>
      <c r="O413" s="4"/>
      <c r="P413" s="4"/>
      <c r="Q413" s="1"/>
      <c r="R413" s="1"/>
      <c r="S413" s="1"/>
      <c r="T413" s="4"/>
      <c r="U413" s="4"/>
      <c r="V413" s="4"/>
      <c r="W413" s="1"/>
      <c r="X413" s="1"/>
      <c r="AA413" s="4"/>
      <c r="AB413" s="4"/>
      <c r="AC413" s="1"/>
      <c r="AD413" s="1"/>
      <c r="AE413" s="1"/>
      <c r="AG413" s="1"/>
      <c r="AH413" s="1"/>
      <c r="AI413" s="1"/>
      <c r="AJ413" s="4"/>
      <c r="AK413" s="4"/>
      <c r="AL413" s="4"/>
      <c r="AM413" s="1"/>
      <c r="AN413" s="1"/>
      <c r="AO413" s="1"/>
      <c r="AP413" s="4"/>
      <c r="AQ413" s="4"/>
      <c r="AR413" s="1"/>
      <c r="AS413" s="1"/>
      <c r="AT413" s="4"/>
    </row>
    <row r="414" spans="1:46" x14ac:dyDescent="0.25">
      <c r="A414" s="2"/>
      <c r="B414" s="81"/>
      <c r="C414" s="81"/>
      <c r="D414" s="2"/>
      <c r="E414" s="1"/>
      <c r="F414" s="1"/>
      <c r="G414" s="1"/>
      <c r="H414" s="4"/>
      <c r="I414" s="4"/>
      <c r="J414" s="4"/>
      <c r="K414" s="1"/>
      <c r="L414" s="1"/>
      <c r="M414" s="1"/>
      <c r="N414" s="4"/>
      <c r="O414" s="4"/>
      <c r="P414" s="4"/>
      <c r="Q414" s="1"/>
      <c r="R414" s="1"/>
      <c r="S414" s="1"/>
      <c r="T414" s="4"/>
      <c r="U414" s="4"/>
      <c r="V414" s="4"/>
      <c r="W414" s="1"/>
      <c r="X414" s="1"/>
      <c r="AA414" s="4"/>
      <c r="AB414" s="4"/>
      <c r="AC414" s="1"/>
      <c r="AD414" s="1"/>
      <c r="AE414" s="1"/>
      <c r="AG414" s="1"/>
      <c r="AH414" s="1"/>
      <c r="AI414" s="1"/>
      <c r="AJ414" s="4"/>
      <c r="AK414" s="4"/>
      <c r="AL414" s="4"/>
      <c r="AM414" s="1"/>
      <c r="AN414" s="1"/>
      <c r="AO414" s="1"/>
      <c r="AP414" s="4"/>
      <c r="AQ414" s="4"/>
      <c r="AR414" s="1"/>
      <c r="AS414" s="1"/>
      <c r="AT414" s="4"/>
    </row>
    <row r="415" spans="1:46" x14ac:dyDescent="0.25">
      <c r="A415" s="2"/>
      <c r="B415" s="81"/>
      <c r="C415" s="81"/>
      <c r="D415" s="2"/>
      <c r="E415" s="1"/>
      <c r="F415" s="1"/>
      <c r="G415" s="1"/>
      <c r="H415" s="4"/>
      <c r="I415" s="4"/>
      <c r="J415" s="4"/>
      <c r="K415" s="1"/>
      <c r="L415" s="1"/>
      <c r="M415" s="1"/>
      <c r="N415" s="4"/>
      <c r="O415" s="4"/>
      <c r="P415" s="4"/>
      <c r="Q415" s="1"/>
      <c r="R415" s="1"/>
      <c r="S415" s="1"/>
      <c r="T415" s="4"/>
      <c r="U415" s="4"/>
      <c r="V415" s="4"/>
      <c r="W415" s="1"/>
      <c r="X415" s="1"/>
      <c r="AA415" s="4"/>
      <c r="AB415" s="4"/>
      <c r="AC415" s="1"/>
      <c r="AD415" s="1"/>
      <c r="AE415" s="1"/>
      <c r="AG415" s="1"/>
      <c r="AH415" s="1"/>
      <c r="AI415" s="1"/>
      <c r="AJ415" s="4"/>
      <c r="AK415" s="4"/>
      <c r="AL415" s="4"/>
      <c r="AM415" s="1"/>
      <c r="AN415" s="1"/>
      <c r="AO415" s="1"/>
      <c r="AP415" s="4"/>
      <c r="AQ415" s="4"/>
      <c r="AR415" s="1"/>
      <c r="AS415" s="1"/>
      <c r="AT415" s="4"/>
    </row>
    <row r="416" spans="1:46" x14ac:dyDescent="0.25">
      <c r="A416" s="2"/>
      <c r="B416" s="81"/>
      <c r="C416" s="81"/>
      <c r="D416" s="2"/>
      <c r="E416" s="1"/>
      <c r="F416" s="1"/>
      <c r="G416" s="1"/>
      <c r="H416" s="4"/>
      <c r="I416" s="4"/>
      <c r="J416" s="4"/>
      <c r="K416" s="1"/>
      <c r="L416" s="1"/>
      <c r="M416" s="1"/>
      <c r="N416" s="4"/>
      <c r="O416" s="4"/>
      <c r="P416" s="4"/>
      <c r="Q416" s="1"/>
      <c r="R416" s="1"/>
      <c r="S416" s="1"/>
      <c r="T416" s="4"/>
      <c r="U416" s="4"/>
      <c r="V416" s="4"/>
      <c r="W416" s="1"/>
      <c r="X416" s="1"/>
      <c r="AA416" s="4"/>
      <c r="AB416" s="4"/>
      <c r="AC416" s="1"/>
      <c r="AD416" s="1"/>
      <c r="AE416" s="1"/>
      <c r="AG416" s="1"/>
      <c r="AH416" s="1"/>
      <c r="AI416" s="1"/>
      <c r="AJ416" s="4"/>
      <c r="AK416" s="4"/>
      <c r="AL416" s="4"/>
      <c r="AM416" s="1"/>
      <c r="AN416" s="1"/>
      <c r="AO416" s="1"/>
      <c r="AP416" s="4"/>
      <c r="AQ416" s="4"/>
      <c r="AR416" s="1"/>
      <c r="AS416" s="1"/>
      <c r="AT416" s="4"/>
    </row>
    <row r="417" spans="1:46" x14ac:dyDescent="0.25">
      <c r="A417" s="2"/>
      <c r="B417" s="81"/>
      <c r="C417" s="81"/>
      <c r="D417" s="2"/>
      <c r="E417" s="1"/>
      <c r="F417" s="1"/>
      <c r="G417" s="1"/>
      <c r="H417" s="4"/>
      <c r="I417" s="4"/>
      <c r="J417" s="4"/>
      <c r="K417" s="1"/>
      <c r="L417" s="1"/>
      <c r="M417" s="1"/>
      <c r="N417" s="4"/>
      <c r="O417" s="4"/>
      <c r="P417" s="4"/>
      <c r="Q417" s="1"/>
      <c r="R417" s="1"/>
      <c r="S417" s="1"/>
      <c r="T417" s="4"/>
      <c r="U417" s="4"/>
      <c r="V417" s="4"/>
      <c r="W417" s="1"/>
      <c r="X417" s="1"/>
      <c r="AA417" s="4"/>
      <c r="AB417" s="4"/>
      <c r="AC417" s="1"/>
      <c r="AD417" s="1"/>
      <c r="AE417" s="1"/>
      <c r="AG417" s="1"/>
      <c r="AH417" s="1"/>
      <c r="AI417" s="1"/>
      <c r="AJ417" s="4"/>
      <c r="AK417" s="4"/>
      <c r="AL417" s="4"/>
      <c r="AM417" s="1"/>
      <c r="AN417" s="1"/>
      <c r="AO417" s="1"/>
      <c r="AP417" s="4"/>
      <c r="AQ417" s="4"/>
      <c r="AR417" s="1"/>
      <c r="AS417" s="1"/>
      <c r="AT417" s="4"/>
    </row>
    <row r="418" spans="1:46" x14ac:dyDescent="0.25">
      <c r="A418" s="2"/>
      <c r="B418" s="81"/>
      <c r="C418" s="81"/>
      <c r="D418" s="2"/>
      <c r="E418" s="1"/>
      <c r="F418" s="1"/>
      <c r="G418" s="1"/>
      <c r="H418" s="4"/>
      <c r="I418" s="4"/>
      <c r="J418" s="4"/>
      <c r="K418" s="1"/>
      <c r="L418" s="1"/>
      <c r="M418" s="1"/>
      <c r="N418" s="4"/>
      <c r="O418" s="4"/>
      <c r="P418" s="4"/>
      <c r="Q418" s="1"/>
      <c r="R418" s="1"/>
      <c r="S418" s="1"/>
      <c r="T418" s="4"/>
      <c r="U418" s="4"/>
      <c r="V418" s="4"/>
      <c r="W418" s="1"/>
      <c r="X418" s="1"/>
      <c r="AA418" s="4"/>
      <c r="AB418" s="4"/>
      <c r="AC418" s="1"/>
      <c r="AD418" s="1"/>
      <c r="AE418" s="1"/>
      <c r="AG418" s="1"/>
      <c r="AH418" s="1"/>
      <c r="AI418" s="1"/>
      <c r="AJ418" s="4"/>
      <c r="AK418" s="4"/>
      <c r="AL418" s="4"/>
      <c r="AM418" s="1"/>
      <c r="AN418" s="1"/>
      <c r="AO418" s="1"/>
      <c r="AP418" s="4"/>
      <c r="AQ418" s="4"/>
      <c r="AR418" s="1"/>
      <c r="AS418" s="1"/>
      <c r="AT418" s="4"/>
    </row>
    <row r="419" spans="1:46" x14ac:dyDescent="0.25">
      <c r="A419" s="2"/>
      <c r="B419" s="81"/>
      <c r="C419" s="81"/>
      <c r="D419" s="2"/>
      <c r="E419" s="1"/>
      <c r="F419" s="1"/>
      <c r="G419" s="1"/>
      <c r="H419" s="4"/>
      <c r="I419" s="4"/>
      <c r="J419" s="4"/>
      <c r="K419" s="1"/>
      <c r="L419" s="1"/>
      <c r="M419" s="1"/>
      <c r="N419" s="4"/>
      <c r="O419" s="4"/>
      <c r="P419" s="4"/>
      <c r="Q419" s="1"/>
      <c r="R419" s="1"/>
      <c r="S419" s="1"/>
      <c r="T419" s="4"/>
      <c r="U419" s="4"/>
      <c r="V419" s="4"/>
      <c r="W419" s="1"/>
      <c r="X419" s="1"/>
      <c r="AA419" s="4"/>
      <c r="AB419" s="4"/>
      <c r="AC419" s="1"/>
      <c r="AD419" s="1"/>
      <c r="AE419" s="1"/>
      <c r="AG419" s="1"/>
      <c r="AH419" s="1"/>
      <c r="AI419" s="1"/>
      <c r="AJ419" s="4"/>
      <c r="AK419" s="4"/>
      <c r="AL419" s="4"/>
      <c r="AM419" s="1"/>
      <c r="AN419" s="1"/>
      <c r="AO419" s="1"/>
      <c r="AP419" s="4"/>
      <c r="AQ419" s="4"/>
      <c r="AR419" s="1"/>
      <c r="AS419" s="1"/>
      <c r="AT419" s="4"/>
    </row>
    <row r="420" spans="1:46" x14ac:dyDescent="0.25">
      <c r="A420" s="2"/>
      <c r="B420" s="81"/>
      <c r="C420" s="81"/>
      <c r="D420" s="2"/>
      <c r="E420" s="1"/>
      <c r="F420" s="1"/>
      <c r="G420" s="1"/>
      <c r="H420" s="4"/>
      <c r="I420" s="4"/>
      <c r="J420" s="4"/>
      <c r="K420" s="1"/>
      <c r="L420" s="1"/>
      <c r="M420" s="1"/>
      <c r="N420" s="4"/>
      <c r="O420" s="4"/>
      <c r="P420" s="4"/>
      <c r="Q420" s="1"/>
      <c r="R420" s="1"/>
      <c r="S420" s="1"/>
      <c r="T420" s="4"/>
      <c r="U420" s="4"/>
      <c r="V420" s="4"/>
      <c r="W420" s="1"/>
      <c r="X420" s="1"/>
      <c r="AA420" s="4"/>
      <c r="AB420" s="4"/>
      <c r="AC420" s="1"/>
      <c r="AD420" s="1"/>
      <c r="AE420" s="1"/>
      <c r="AG420" s="1"/>
      <c r="AH420" s="1"/>
      <c r="AI420" s="1"/>
      <c r="AJ420" s="4"/>
      <c r="AK420" s="4"/>
      <c r="AL420" s="4"/>
      <c r="AM420" s="1"/>
      <c r="AN420" s="1"/>
      <c r="AO420" s="1"/>
      <c r="AP420" s="4"/>
      <c r="AQ420" s="4"/>
      <c r="AR420" s="1"/>
      <c r="AS420" s="1"/>
      <c r="AT420" s="4"/>
    </row>
    <row r="421" spans="1:46" x14ac:dyDescent="0.25">
      <c r="A421" s="2"/>
      <c r="B421" s="81"/>
      <c r="C421" s="81"/>
      <c r="D421" s="2"/>
      <c r="E421" s="1"/>
      <c r="F421" s="1"/>
      <c r="G421" s="1"/>
      <c r="H421" s="4"/>
      <c r="I421" s="4"/>
      <c r="J421" s="4"/>
      <c r="K421" s="1"/>
      <c r="L421" s="1"/>
      <c r="M421" s="1"/>
      <c r="N421" s="4"/>
      <c r="O421" s="4"/>
      <c r="P421" s="4"/>
      <c r="Q421" s="1"/>
      <c r="R421" s="1"/>
      <c r="S421" s="1"/>
      <c r="T421" s="4"/>
      <c r="U421" s="4"/>
      <c r="V421" s="4"/>
      <c r="W421" s="1"/>
      <c r="X421" s="1"/>
      <c r="AA421" s="4"/>
      <c r="AB421" s="4"/>
      <c r="AC421" s="1"/>
      <c r="AD421" s="1"/>
      <c r="AE421" s="1"/>
      <c r="AG421" s="1"/>
      <c r="AH421" s="1"/>
      <c r="AI421" s="1"/>
      <c r="AJ421" s="4"/>
      <c r="AK421" s="4"/>
      <c r="AL421" s="4"/>
      <c r="AM421" s="1"/>
      <c r="AN421" s="1"/>
      <c r="AO421" s="1"/>
      <c r="AP421" s="4"/>
      <c r="AQ421" s="4"/>
      <c r="AR421" s="1"/>
      <c r="AS421" s="1"/>
      <c r="AT421" s="4"/>
    </row>
    <row r="422" spans="1:46" x14ac:dyDescent="0.25">
      <c r="A422" s="2"/>
      <c r="B422" s="81"/>
      <c r="C422" s="81"/>
      <c r="D422" s="2"/>
      <c r="E422" s="1"/>
      <c r="F422" s="1"/>
      <c r="G422" s="1"/>
      <c r="H422" s="4"/>
      <c r="I422" s="4"/>
      <c r="J422" s="4"/>
      <c r="K422" s="1"/>
      <c r="L422" s="1"/>
      <c r="M422" s="1"/>
      <c r="N422" s="4"/>
      <c r="O422" s="4"/>
      <c r="P422" s="4"/>
      <c r="Q422" s="1"/>
      <c r="R422" s="1"/>
      <c r="S422" s="1"/>
      <c r="T422" s="4"/>
      <c r="U422" s="4"/>
      <c r="V422" s="4"/>
      <c r="W422" s="1"/>
      <c r="X422" s="1"/>
      <c r="AA422" s="4"/>
      <c r="AB422" s="4"/>
      <c r="AC422" s="1"/>
      <c r="AD422" s="1"/>
      <c r="AE422" s="1"/>
      <c r="AG422" s="1"/>
      <c r="AH422" s="1"/>
      <c r="AI422" s="1"/>
      <c r="AJ422" s="4"/>
      <c r="AK422" s="4"/>
      <c r="AL422" s="4"/>
      <c r="AM422" s="1"/>
      <c r="AN422" s="1"/>
      <c r="AO422" s="1"/>
      <c r="AP422" s="4"/>
      <c r="AQ422" s="4"/>
      <c r="AR422" s="1"/>
      <c r="AS422" s="1"/>
      <c r="AT422" s="4"/>
    </row>
    <row r="423" spans="1:46" x14ac:dyDescent="0.25">
      <c r="A423" s="2"/>
      <c r="B423" s="81"/>
      <c r="C423" s="81"/>
      <c r="D423" s="2"/>
      <c r="E423" s="1"/>
      <c r="F423" s="1"/>
      <c r="G423" s="1"/>
      <c r="H423" s="4"/>
      <c r="I423" s="4"/>
      <c r="J423" s="4"/>
      <c r="K423" s="1"/>
      <c r="L423" s="1"/>
      <c r="M423" s="1"/>
      <c r="N423" s="4"/>
      <c r="O423" s="4"/>
      <c r="P423" s="4"/>
      <c r="Q423" s="1"/>
      <c r="R423" s="1"/>
      <c r="S423" s="1"/>
      <c r="T423" s="4"/>
      <c r="U423" s="4"/>
      <c r="V423" s="4"/>
      <c r="W423" s="1"/>
      <c r="X423" s="1"/>
      <c r="AA423" s="4"/>
      <c r="AB423" s="4"/>
      <c r="AC423" s="1"/>
      <c r="AD423" s="1"/>
      <c r="AE423" s="1"/>
      <c r="AG423" s="1"/>
      <c r="AH423" s="1"/>
      <c r="AI423" s="1"/>
      <c r="AJ423" s="4"/>
      <c r="AK423" s="4"/>
      <c r="AL423" s="4"/>
      <c r="AM423" s="1"/>
      <c r="AN423" s="1"/>
      <c r="AO423" s="1"/>
      <c r="AP423" s="4"/>
      <c r="AQ423" s="4"/>
      <c r="AR423" s="1"/>
      <c r="AS423" s="1"/>
      <c r="AT423" s="4"/>
    </row>
    <row r="424" spans="1:46" x14ac:dyDescent="0.25">
      <c r="A424" s="2"/>
      <c r="B424" s="81"/>
      <c r="C424" s="81"/>
      <c r="D424" s="2"/>
      <c r="E424" s="1"/>
      <c r="F424" s="1"/>
      <c r="G424" s="1"/>
      <c r="H424" s="4"/>
      <c r="I424" s="4"/>
      <c r="J424" s="4"/>
      <c r="K424" s="1"/>
      <c r="L424" s="1"/>
      <c r="M424" s="1"/>
      <c r="N424" s="4"/>
      <c r="O424" s="4"/>
      <c r="P424" s="4"/>
      <c r="Q424" s="1"/>
      <c r="R424" s="1"/>
      <c r="S424" s="1"/>
      <c r="T424" s="4"/>
      <c r="U424" s="4"/>
      <c r="V424" s="4"/>
      <c r="W424" s="1"/>
      <c r="X424" s="1"/>
      <c r="AA424" s="4"/>
      <c r="AB424" s="4"/>
      <c r="AC424" s="1"/>
      <c r="AD424" s="1"/>
      <c r="AE424" s="1"/>
      <c r="AG424" s="1"/>
      <c r="AH424" s="1"/>
      <c r="AI424" s="1"/>
      <c r="AJ424" s="4"/>
      <c r="AK424" s="4"/>
      <c r="AL424" s="4"/>
      <c r="AM424" s="1"/>
      <c r="AN424" s="1"/>
      <c r="AO424" s="1"/>
      <c r="AP424" s="4"/>
      <c r="AQ424" s="4"/>
      <c r="AR424" s="1"/>
      <c r="AS424" s="1"/>
      <c r="AT424" s="4"/>
    </row>
    <row r="425" spans="1:46" x14ac:dyDescent="0.25">
      <c r="A425" s="2"/>
      <c r="B425" s="81"/>
      <c r="C425" s="81"/>
      <c r="D425" s="2"/>
      <c r="E425" s="1"/>
      <c r="F425" s="1"/>
      <c r="G425" s="1"/>
      <c r="H425" s="4"/>
      <c r="I425" s="4"/>
      <c r="J425" s="4"/>
      <c r="K425" s="1"/>
      <c r="L425" s="1"/>
      <c r="M425" s="1"/>
      <c r="N425" s="4"/>
      <c r="O425" s="4"/>
      <c r="P425" s="4"/>
      <c r="Q425" s="1"/>
      <c r="R425" s="1"/>
      <c r="S425" s="1"/>
      <c r="T425" s="4"/>
      <c r="U425" s="4"/>
      <c r="V425" s="4"/>
      <c r="W425" s="1"/>
      <c r="X425" s="1"/>
      <c r="AA425" s="4"/>
      <c r="AB425" s="4"/>
      <c r="AC425" s="1"/>
      <c r="AD425" s="1"/>
      <c r="AE425" s="1"/>
      <c r="AG425" s="1"/>
      <c r="AH425" s="1"/>
      <c r="AI425" s="1"/>
      <c r="AJ425" s="4"/>
      <c r="AK425" s="4"/>
      <c r="AL425" s="4"/>
      <c r="AM425" s="1"/>
      <c r="AN425" s="1"/>
      <c r="AO425" s="1"/>
      <c r="AP425" s="4"/>
      <c r="AQ425" s="4"/>
      <c r="AR425" s="1"/>
      <c r="AS425" s="1"/>
      <c r="AT425" s="4"/>
    </row>
    <row r="426" spans="1:46" x14ac:dyDescent="0.25">
      <c r="A426" s="2"/>
      <c r="B426" s="81"/>
      <c r="C426" s="81"/>
      <c r="D426" s="2"/>
      <c r="E426" s="1"/>
      <c r="F426" s="1"/>
      <c r="G426" s="1"/>
      <c r="H426" s="4"/>
      <c r="I426" s="4"/>
      <c r="J426" s="4"/>
      <c r="K426" s="1"/>
      <c r="L426" s="1"/>
      <c r="M426" s="1"/>
      <c r="N426" s="4"/>
      <c r="O426" s="4"/>
      <c r="P426" s="4"/>
      <c r="Q426" s="1"/>
      <c r="R426" s="1"/>
      <c r="S426" s="1"/>
      <c r="T426" s="4"/>
      <c r="U426" s="4"/>
      <c r="V426" s="4"/>
      <c r="W426" s="1"/>
      <c r="X426" s="1"/>
      <c r="AA426" s="4"/>
      <c r="AB426" s="4"/>
      <c r="AC426" s="1"/>
      <c r="AD426" s="1"/>
      <c r="AE426" s="1"/>
      <c r="AG426" s="1"/>
      <c r="AH426" s="1"/>
      <c r="AI426" s="1"/>
      <c r="AJ426" s="4"/>
      <c r="AK426" s="4"/>
      <c r="AL426" s="4"/>
      <c r="AM426" s="1"/>
      <c r="AN426" s="1"/>
      <c r="AO426" s="1"/>
      <c r="AP426" s="4"/>
      <c r="AQ426" s="4"/>
      <c r="AR426" s="1"/>
      <c r="AS426" s="1"/>
      <c r="AT426" s="4"/>
    </row>
    <row r="427" spans="1:46" x14ac:dyDescent="0.25">
      <c r="A427" s="2"/>
      <c r="B427" s="81"/>
      <c r="C427" s="81"/>
      <c r="D427" s="2"/>
      <c r="E427" s="1"/>
      <c r="F427" s="1"/>
      <c r="G427" s="1"/>
      <c r="H427" s="4"/>
      <c r="I427" s="4"/>
      <c r="J427" s="4"/>
      <c r="K427" s="1"/>
      <c r="L427" s="1"/>
      <c r="M427" s="1"/>
      <c r="N427" s="4"/>
      <c r="O427" s="4"/>
      <c r="P427" s="4"/>
      <c r="Q427" s="1"/>
      <c r="R427" s="1"/>
      <c r="S427" s="1"/>
      <c r="T427" s="4"/>
      <c r="U427" s="4"/>
      <c r="V427" s="4"/>
      <c r="W427" s="1"/>
      <c r="X427" s="1"/>
      <c r="AA427" s="4"/>
      <c r="AB427" s="4"/>
      <c r="AC427" s="1"/>
      <c r="AD427" s="1"/>
      <c r="AE427" s="1"/>
      <c r="AG427" s="1"/>
      <c r="AH427" s="1"/>
      <c r="AI427" s="1"/>
      <c r="AJ427" s="4"/>
      <c r="AK427" s="4"/>
      <c r="AL427" s="4"/>
      <c r="AM427" s="1"/>
      <c r="AN427" s="1"/>
      <c r="AO427" s="1"/>
      <c r="AP427" s="4"/>
      <c r="AQ427" s="4"/>
      <c r="AR427" s="1"/>
      <c r="AS427" s="1"/>
      <c r="AT427" s="4"/>
    </row>
    <row r="428" spans="1:46" x14ac:dyDescent="0.25">
      <c r="A428" s="2"/>
      <c r="B428" s="81"/>
      <c r="C428" s="81"/>
      <c r="D428" s="2"/>
      <c r="E428" s="1"/>
      <c r="F428" s="1"/>
      <c r="G428" s="1"/>
      <c r="H428" s="4"/>
      <c r="I428" s="4"/>
      <c r="J428" s="4"/>
      <c r="K428" s="1"/>
      <c r="L428" s="1"/>
      <c r="M428" s="1"/>
      <c r="N428" s="4"/>
      <c r="O428" s="4"/>
      <c r="P428" s="4"/>
      <c r="Q428" s="1"/>
      <c r="R428" s="1"/>
      <c r="S428" s="1"/>
      <c r="T428" s="4"/>
      <c r="U428" s="4"/>
      <c r="V428" s="4"/>
      <c r="W428" s="1"/>
      <c r="X428" s="1"/>
      <c r="AA428" s="4"/>
      <c r="AB428" s="4"/>
      <c r="AC428" s="1"/>
      <c r="AD428" s="1"/>
      <c r="AE428" s="1"/>
      <c r="AG428" s="1"/>
      <c r="AH428" s="1"/>
      <c r="AI428" s="1"/>
      <c r="AJ428" s="4"/>
      <c r="AK428" s="4"/>
      <c r="AL428" s="4"/>
      <c r="AM428" s="1"/>
      <c r="AN428" s="1"/>
      <c r="AO428" s="1"/>
      <c r="AP428" s="4"/>
      <c r="AQ428" s="4"/>
      <c r="AR428" s="1"/>
      <c r="AS428" s="1"/>
      <c r="AT428" s="4"/>
    </row>
    <row r="429" spans="1:46" x14ac:dyDescent="0.25">
      <c r="A429" s="2"/>
      <c r="B429" s="81"/>
      <c r="C429" s="81"/>
      <c r="D429" s="2"/>
      <c r="E429" s="1"/>
      <c r="F429" s="1"/>
      <c r="G429" s="1"/>
      <c r="H429" s="4"/>
      <c r="I429" s="4"/>
      <c r="J429" s="4"/>
      <c r="K429" s="1"/>
      <c r="L429" s="1"/>
      <c r="M429" s="1"/>
      <c r="N429" s="4"/>
      <c r="O429" s="4"/>
      <c r="P429" s="4"/>
      <c r="Q429" s="1"/>
      <c r="R429" s="1"/>
      <c r="S429" s="1"/>
      <c r="T429" s="4"/>
      <c r="U429" s="4"/>
      <c r="V429" s="4"/>
      <c r="W429" s="1"/>
      <c r="X429" s="1"/>
      <c r="AA429" s="4"/>
      <c r="AB429" s="4"/>
      <c r="AC429" s="1"/>
      <c r="AD429" s="1"/>
      <c r="AE429" s="1"/>
      <c r="AG429" s="1"/>
      <c r="AH429" s="1"/>
      <c r="AI429" s="1"/>
      <c r="AJ429" s="4"/>
      <c r="AK429" s="4"/>
      <c r="AL429" s="4"/>
      <c r="AM429" s="1"/>
      <c r="AN429" s="1"/>
      <c r="AO429" s="1"/>
      <c r="AP429" s="4"/>
      <c r="AQ429" s="4"/>
      <c r="AR429" s="1"/>
      <c r="AS429" s="1"/>
      <c r="AT429" s="4"/>
    </row>
    <row r="430" spans="1:46" x14ac:dyDescent="0.25">
      <c r="A430" s="2"/>
      <c r="B430" s="81"/>
      <c r="C430" s="81"/>
      <c r="D430" s="2"/>
      <c r="E430" s="1"/>
      <c r="F430" s="1"/>
      <c r="G430" s="1"/>
      <c r="H430" s="4"/>
      <c r="I430" s="4"/>
      <c r="J430" s="4"/>
      <c r="K430" s="1"/>
      <c r="L430" s="1"/>
      <c r="M430" s="1"/>
      <c r="N430" s="4"/>
      <c r="O430" s="4"/>
      <c r="P430" s="4"/>
      <c r="Q430" s="1"/>
      <c r="R430" s="1"/>
      <c r="S430" s="1"/>
      <c r="T430" s="4"/>
      <c r="U430" s="4"/>
      <c r="V430" s="4"/>
      <c r="W430" s="1"/>
      <c r="X430" s="1"/>
      <c r="AA430" s="4"/>
      <c r="AB430" s="4"/>
      <c r="AC430" s="1"/>
      <c r="AD430" s="1"/>
      <c r="AE430" s="1"/>
      <c r="AG430" s="1"/>
      <c r="AH430" s="1"/>
      <c r="AI430" s="1"/>
      <c r="AJ430" s="4"/>
      <c r="AK430" s="4"/>
      <c r="AL430" s="4"/>
      <c r="AM430" s="1"/>
      <c r="AN430" s="1"/>
      <c r="AO430" s="1"/>
      <c r="AP430" s="4"/>
      <c r="AQ430" s="4"/>
      <c r="AR430" s="1"/>
      <c r="AS430" s="1"/>
      <c r="AT430" s="4"/>
    </row>
    <row r="431" spans="1:46" x14ac:dyDescent="0.25">
      <c r="A431" s="2"/>
      <c r="B431" s="81"/>
      <c r="C431" s="81"/>
      <c r="D431" s="2"/>
      <c r="E431" s="1"/>
      <c r="F431" s="1"/>
      <c r="G431" s="1"/>
      <c r="H431" s="4"/>
      <c r="I431" s="4"/>
      <c r="J431" s="4"/>
      <c r="K431" s="1"/>
      <c r="L431" s="1"/>
      <c r="M431" s="1"/>
      <c r="N431" s="4"/>
      <c r="O431" s="4"/>
      <c r="P431" s="4"/>
      <c r="Q431" s="1"/>
      <c r="R431" s="1"/>
      <c r="S431" s="1"/>
      <c r="T431" s="4"/>
      <c r="U431" s="4"/>
      <c r="V431" s="4"/>
      <c r="W431" s="1"/>
      <c r="X431" s="1"/>
      <c r="AA431" s="4"/>
      <c r="AB431" s="4"/>
      <c r="AC431" s="1"/>
      <c r="AD431" s="1"/>
      <c r="AE431" s="1"/>
      <c r="AG431" s="1"/>
      <c r="AH431" s="1"/>
      <c r="AI431" s="1"/>
      <c r="AJ431" s="4"/>
      <c r="AK431" s="4"/>
      <c r="AL431" s="4"/>
      <c r="AM431" s="1"/>
      <c r="AN431" s="1"/>
      <c r="AO431" s="1"/>
      <c r="AP431" s="4"/>
      <c r="AQ431" s="4"/>
      <c r="AR431" s="1"/>
      <c r="AS431" s="1"/>
      <c r="AT431" s="4"/>
    </row>
    <row r="432" spans="1:46" x14ac:dyDescent="0.25">
      <c r="A432" s="2"/>
      <c r="B432" s="81"/>
      <c r="C432" s="81"/>
      <c r="D432" s="2"/>
      <c r="E432" s="1"/>
      <c r="F432" s="1"/>
      <c r="G432" s="1"/>
      <c r="H432" s="4"/>
      <c r="I432" s="4"/>
      <c r="J432" s="4"/>
      <c r="K432" s="1"/>
      <c r="L432" s="1"/>
      <c r="M432" s="1"/>
      <c r="N432" s="4"/>
      <c r="O432" s="4"/>
      <c r="P432" s="4"/>
      <c r="Q432" s="1"/>
      <c r="R432" s="1"/>
      <c r="S432" s="1"/>
      <c r="T432" s="4"/>
      <c r="U432" s="4"/>
      <c r="V432" s="4"/>
      <c r="W432" s="1"/>
      <c r="X432" s="1"/>
      <c r="AA432" s="4"/>
      <c r="AB432" s="4"/>
      <c r="AC432" s="1"/>
      <c r="AD432" s="1"/>
      <c r="AE432" s="1"/>
      <c r="AG432" s="1"/>
      <c r="AH432" s="1"/>
      <c r="AI432" s="1"/>
      <c r="AJ432" s="4"/>
      <c r="AK432" s="4"/>
      <c r="AL432" s="4"/>
      <c r="AM432" s="1"/>
      <c r="AN432" s="1"/>
      <c r="AO432" s="1"/>
      <c r="AP432" s="4"/>
      <c r="AQ432" s="4"/>
      <c r="AR432" s="1"/>
      <c r="AS432" s="1"/>
      <c r="AT432" s="4"/>
    </row>
    <row r="433" spans="1:46" x14ac:dyDescent="0.25">
      <c r="A433" s="2"/>
      <c r="B433" s="81"/>
      <c r="C433" s="81"/>
      <c r="D433" s="2"/>
      <c r="E433" s="1"/>
      <c r="F433" s="1"/>
      <c r="G433" s="1"/>
      <c r="H433" s="4"/>
      <c r="I433" s="4"/>
      <c r="J433" s="4"/>
      <c r="K433" s="1"/>
      <c r="L433" s="1"/>
      <c r="M433" s="1"/>
      <c r="N433" s="4"/>
      <c r="O433" s="4"/>
      <c r="P433" s="4"/>
      <c r="Q433" s="1"/>
      <c r="R433" s="1"/>
      <c r="S433" s="1"/>
      <c r="T433" s="4"/>
      <c r="U433" s="4"/>
      <c r="V433" s="4"/>
      <c r="W433" s="1"/>
      <c r="X433" s="1"/>
      <c r="AA433" s="4"/>
      <c r="AB433" s="4"/>
      <c r="AC433" s="1"/>
      <c r="AD433" s="1"/>
      <c r="AE433" s="1"/>
      <c r="AG433" s="1"/>
      <c r="AH433" s="1"/>
      <c r="AI433" s="1"/>
      <c r="AJ433" s="4"/>
      <c r="AK433" s="4"/>
      <c r="AL433" s="4"/>
      <c r="AM433" s="1"/>
      <c r="AN433" s="1"/>
      <c r="AO433" s="1"/>
      <c r="AP433" s="4"/>
      <c r="AQ433" s="4"/>
      <c r="AR433" s="1"/>
      <c r="AS433" s="1"/>
      <c r="AT433" s="4"/>
    </row>
    <row r="434" spans="1:46" x14ac:dyDescent="0.25">
      <c r="A434" s="2"/>
      <c r="B434" s="81"/>
      <c r="C434" s="81"/>
      <c r="D434" s="2"/>
      <c r="E434" s="1"/>
      <c r="F434" s="1"/>
      <c r="G434" s="1"/>
      <c r="H434" s="4"/>
      <c r="I434" s="4"/>
      <c r="J434" s="4"/>
      <c r="K434" s="1"/>
      <c r="L434" s="1"/>
      <c r="M434" s="1"/>
      <c r="N434" s="4"/>
      <c r="O434" s="4"/>
      <c r="P434" s="4"/>
      <c r="Q434" s="1"/>
      <c r="R434" s="1"/>
      <c r="S434" s="1"/>
      <c r="T434" s="4"/>
      <c r="U434" s="4"/>
      <c r="V434" s="4"/>
      <c r="W434" s="1"/>
      <c r="X434" s="1"/>
      <c r="AA434" s="4"/>
      <c r="AB434" s="4"/>
      <c r="AC434" s="1"/>
      <c r="AD434" s="1"/>
      <c r="AE434" s="1"/>
      <c r="AG434" s="1"/>
      <c r="AH434" s="1"/>
      <c r="AI434" s="1"/>
      <c r="AJ434" s="4"/>
      <c r="AK434" s="4"/>
      <c r="AL434" s="4"/>
      <c r="AM434" s="1"/>
      <c r="AN434" s="1"/>
      <c r="AO434" s="1"/>
      <c r="AP434" s="4"/>
      <c r="AQ434" s="4"/>
      <c r="AR434" s="1"/>
      <c r="AS434" s="1"/>
      <c r="AT434" s="4"/>
    </row>
    <row r="435" spans="1:46" x14ac:dyDescent="0.25">
      <c r="A435" s="2"/>
      <c r="B435" s="81"/>
      <c r="C435" s="81"/>
      <c r="D435" s="2"/>
      <c r="E435" s="1"/>
      <c r="F435" s="1"/>
      <c r="G435" s="1"/>
      <c r="H435" s="4"/>
      <c r="I435" s="4"/>
      <c r="J435" s="4"/>
      <c r="K435" s="1"/>
      <c r="L435" s="1"/>
      <c r="M435" s="1"/>
      <c r="N435" s="4"/>
      <c r="O435" s="4"/>
      <c r="P435" s="4"/>
      <c r="Q435" s="1"/>
      <c r="R435" s="1"/>
      <c r="S435" s="1"/>
      <c r="T435" s="4"/>
      <c r="U435" s="4"/>
      <c r="V435" s="4"/>
      <c r="W435" s="1"/>
      <c r="X435" s="1"/>
      <c r="AA435" s="4"/>
      <c r="AB435" s="4"/>
      <c r="AC435" s="1"/>
      <c r="AD435" s="1"/>
      <c r="AE435" s="1"/>
      <c r="AG435" s="1"/>
      <c r="AH435" s="1"/>
      <c r="AI435" s="1"/>
      <c r="AJ435" s="4"/>
      <c r="AK435" s="4"/>
      <c r="AL435" s="4"/>
      <c r="AM435" s="1"/>
      <c r="AN435" s="1"/>
      <c r="AO435" s="1"/>
      <c r="AP435" s="4"/>
      <c r="AQ435" s="4"/>
      <c r="AR435" s="1"/>
      <c r="AS435" s="1"/>
      <c r="AT435" s="4"/>
    </row>
    <row r="436" spans="1:46" x14ac:dyDescent="0.25">
      <c r="A436" s="2"/>
      <c r="B436" s="81"/>
      <c r="C436" s="81"/>
      <c r="D436" s="2"/>
      <c r="E436" s="1"/>
      <c r="F436" s="1"/>
      <c r="G436" s="1"/>
      <c r="H436" s="4"/>
      <c r="I436" s="4"/>
      <c r="J436" s="4"/>
      <c r="K436" s="1"/>
      <c r="L436" s="1"/>
      <c r="M436" s="1"/>
      <c r="N436" s="4"/>
      <c r="O436" s="4"/>
      <c r="P436" s="4"/>
      <c r="Q436" s="1"/>
      <c r="R436" s="1"/>
      <c r="S436" s="1"/>
      <c r="T436" s="4"/>
      <c r="U436" s="4"/>
      <c r="V436" s="4"/>
      <c r="W436" s="1"/>
      <c r="X436" s="1"/>
      <c r="AA436" s="4"/>
      <c r="AB436" s="4"/>
      <c r="AC436" s="1"/>
      <c r="AD436" s="1"/>
      <c r="AE436" s="1"/>
      <c r="AG436" s="1"/>
      <c r="AH436" s="1"/>
      <c r="AI436" s="1"/>
      <c r="AJ436" s="4"/>
      <c r="AK436" s="4"/>
      <c r="AL436" s="4"/>
      <c r="AM436" s="1"/>
      <c r="AN436" s="1"/>
      <c r="AO436" s="1"/>
      <c r="AP436" s="4"/>
      <c r="AQ436" s="4"/>
      <c r="AR436" s="1"/>
      <c r="AS436" s="1"/>
      <c r="AT436" s="4"/>
    </row>
    <row r="437" spans="1:46" x14ac:dyDescent="0.25">
      <c r="A437" s="2"/>
      <c r="B437" s="81"/>
      <c r="C437" s="81"/>
      <c r="D437" s="2"/>
      <c r="E437" s="1"/>
      <c r="F437" s="1"/>
      <c r="G437" s="1"/>
      <c r="H437" s="4"/>
      <c r="I437" s="4"/>
      <c r="J437" s="4"/>
      <c r="K437" s="1"/>
      <c r="L437" s="1"/>
      <c r="M437" s="1"/>
      <c r="N437" s="4"/>
      <c r="O437" s="4"/>
      <c r="P437" s="4"/>
      <c r="Q437" s="1"/>
      <c r="R437" s="1"/>
      <c r="S437" s="1"/>
      <c r="T437" s="4"/>
      <c r="U437" s="4"/>
      <c r="V437" s="4"/>
      <c r="W437" s="1"/>
      <c r="X437" s="1"/>
      <c r="AA437" s="4"/>
      <c r="AB437" s="4"/>
      <c r="AC437" s="1"/>
      <c r="AD437" s="1"/>
      <c r="AE437" s="1"/>
      <c r="AG437" s="1"/>
      <c r="AH437" s="1"/>
      <c r="AI437" s="1"/>
      <c r="AJ437" s="4"/>
      <c r="AK437" s="4"/>
      <c r="AL437" s="4"/>
      <c r="AM437" s="1"/>
      <c r="AN437" s="1"/>
      <c r="AO437" s="1"/>
      <c r="AP437" s="4"/>
      <c r="AQ437" s="4"/>
      <c r="AR437" s="1"/>
      <c r="AS437" s="1"/>
      <c r="AT437" s="4"/>
    </row>
    <row r="438" spans="1:46" x14ac:dyDescent="0.25">
      <c r="A438" s="2"/>
      <c r="B438" s="81"/>
      <c r="C438" s="81"/>
      <c r="D438" s="2"/>
      <c r="E438" s="1"/>
      <c r="F438" s="1"/>
      <c r="G438" s="1"/>
      <c r="H438" s="4"/>
      <c r="I438" s="4"/>
      <c r="J438" s="4"/>
      <c r="K438" s="1"/>
      <c r="L438" s="1"/>
      <c r="M438" s="1"/>
      <c r="N438" s="4"/>
      <c r="O438" s="4"/>
      <c r="P438" s="4"/>
      <c r="Q438" s="1"/>
      <c r="R438" s="1"/>
      <c r="S438" s="1"/>
      <c r="T438" s="4"/>
      <c r="U438" s="4"/>
      <c r="V438" s="4"/>
      <c r="W438" s="1"/>
      <c r="X438" s="1"/>
      <c r="AA438" s="4"/>
      <c r="AB438" s="4"/>
      <c r="AC438" s="1"/>
      <c r="AD438" s="1"/>
      <c r="AE438" s="1"/>
      <c r="AG438" s="1"/>
      <c r="AH438" s="1"/>
      <c r="AI438" s="1"/>
      <c r="AJ438" s="4"/>
      <c r="AK438" s="4"/>
      <c r="AL438" s="4"/>
      <c r="AM438" s="1"/>
      <c r="AN438" s="1"/>
      <c r="AO438" s="1"/>
      <c r="AP438" s="4"/>
      <c r="AQ438" s="4"/>
      <c r="AR438" s="1"/>
      <c r="AS438" s="1"/>
      <c r="AT438" s="4"/>
    </row>
    <row r="439" spans="1:46" x14ac:dyDescent="0.25">
      <c r="A439" s="2"/>
      <c r="B439" s="81"/>
      <c r="C439" s="81"/>
      <c r="D439" s="2"/>
      <c r="E439" s="1"/>
      <c r="F439" s="1"/>
      <c r="G439" s="1"/>
      <c r="H439" s="4"/>
      <c r="I439" s="4"/>
      <c r="J439" s="4"/>
      <c r="K439" s="1"/>
      <c r="L439" s="1"/>
      <c r="M439" s="1"/>
      <c r="N439" s="4"/>
      <c r="O439" s="4"/>
      <c r="P439" s="4"/>
      <c r="Q439" s="1"/>
      <c r="R439" s="1"/>
      <c r="S439" s="1"/>
      <c r="T439" s="4"/>
      <c r="U439" s="4"/>
      <c r="V439" s="4"/>
      <c r="W439" s="1"/>
      <c r="X439" s="1"/>
      <c r="AA439" s="4"/>
      <c r="AB439" s="4"/>
      <c r="AC439" s="1"/>
      <c r="AD439" s="1"/>
      <c r="AE439" s="1"/>
      <c r="AG439" s="1"/>
      <c r="AH439" s="1"/>
      <c r="AI439" s="1"/>
      <c r="AJ439" s="4"/>
      <c r="AK439" s="4"/>
      <c r="AL439" s="4"/>
      <c r="AM439" s="1"/>
      <c r="AN439" s="1"/>
      <c r="AO439" s="1"/>
      <c r="AP439" s="4"/>
      <c r="AQ439" s="4"/>
      <c r="AR439" s="1"/>
      <c r="AS439" s="1"/>
      <c r="AT439" s="4"/>
    </row>
    <row r="440" spans="1:46" x14ac:dyDescent="0.25">
      <c r="A440" s="2"/>
      <c r="B440" s="81"/>
      <c r="C440" s="81"/>
      <c r="D440" s="2"/>
      <c r="E440" s="1"/>
      <c r="F440" s="1"/>
      <c r="G440" s="1"/>
      <c r="H440" s="4"/>
      <c r="I440" s="4"/>
      <c r="J440" s="4"/>
      <c r="K440" s="1"/>
      <c r="L440" s="1"/>
      <c r="M440" s="1"/>
      <c r="N440" s="4"/>
      <c r="O440" s="4"/>
      <c r="P440" s="4"/>
      <c r="Q440" s="1"/>
      <c r="R440" s="1"/>
      <c r="S440" s="1"/>
      <c r="T440" s="4"/>
      <c r="U440" s="4"/>
      <c r="V440" s="4"/>
      <c r="W440" s="1"/>
      <c r="X440" s="1"/>
      <c r="AA440" s="4"/>
      <c r="AB440" s="4"/>
      <c r="AC440" s="1"/>
      <c r="AD440" s="1"/>
      <c r="AE440" s="1"/>
      <c r="AG440" s="1"/>
      <c r="AH440" s="1"/>
      <c r="AI440" s="1"/>
      <c r="AJ440" s="4"/>
      <c r="AK440" s="4"/>
      <c r="AL440" s="4"/>
      <c r="AM440" s="1"/>
      <c r="AN440" s="1"/>
      <c r="AO440" s="1"/>
      <c r="AP440" s="4"/>
      <c r="AQ440" s="4"/>
      <c r="AR440" s="1"/>
      <c r="AS440" s="1"/>
      <c r="AT440" s="4"/>
    </row>
    <row r="441" spans="1:46" x14ac:dyDescent="0.25">
      <c r="A441" s="2"/>
      <c r="B441" s="81"/>
      <c r="C441" s="81"/>
      <c r="D441" s="2"/>
      <c r="E441" s="1"/>
      <c r="F441" s="1"/>
      <c r="G441" s="1"/>
      <c r="H441" s="4"/>
      <c r="I441" s="4"/>
      <c r="J441" s="4"/>
      <c r="K441" s="1"/>
      <c r="L441" s="1"/>
      <c r="M441" s="1"/>
      <c r="N441" s="4"/>
      <c r="O441" s="4"/>
      <c r="P441" s="4"/>
      <c r="Q441" s="1"/>
      <c r="R441" s="1"/>
      <c r="S441" s="1"/>
      <c r="T441" s="4"/>
      <c r="U441" s="4"/>
      <c r="V441" s="4"/>
      <c r="W441" s="1"/>
      <c r="X441" s="1"/>
      <c r="AA441" s="4"/>
      <c r="AB441" s="4"/>
      <c r="AC441" s="1"/>
      <c r="AD441" s="1"/>
      <c r="AE441" s="1"/>
      <c r="AG441" s="1"/>
      <c r="AH441" s="1"/>
      <c r="AI441" s="1"/>
      <c r="AJ441" s="4"/>
      <c r="AK441" s="4"/>
      <c r="AL441" s="4"/>
      <c r="AM441" s="1"/>
      <c r="AN441" s="1"/>
      <c r="AO441" s="1"/>
      <c r="AP441" s="4"/>
      <c r="AQ441" s="4"/>
      <c r="AR441" s="1"/>
      <c r="AS441" s="1"/>
      <c r="AT441" s="4"/>
    </row>
    <row r="442" spans="1:46" x14ac:dyDescent="0.25">
      <c r="A442" s="2"/>
      <c r="B442" s="81"/>
      <c r="C442" s="81"/>
      <c r="D442" s="2"/>
      <c r="E442" s="1"/>
      <c r="F442" s="1"/>
      <c r="G442" s="1"/>
      <c r="H442" s="4"/>
      <c r="I442" s="4"/>
      <c r="J442" s="4"/>
      <c r="K442" s="1"/>
      <c r="L442" s="1"/>
      <c r="M442" s="1"/>
      <c r="N442" s="4"/>
      <c r="O442" s="4"/>
      <c r="P442" s="4"/>
      <c r="Q442" s="1"/>
      <c r="R442" s="1"/>
      <c r="S442" s="1"/>
      <c r="T442" s="4"/>
      <c r="U442" s="4"/>
      <c r="V442" s="4"/>
      <c r="W442" s="1"/>
      <c r="X442" s="1"/>
      <c r="AA442" s="4"/>
      <c r="AB442" s="4"/>
      <c r="AC442" s="1"/>
      <c r="AD442" s="1"/>
      <c r="AE442" s="1"/>
      <c r="AG442" s="1"/>
      <c r="AH442" s="1"/>
      <c r="AI442" s="1"/>
      <c r="AJ442" s="4"/>
      <c r="AK442" s="4"/>
      <c r="AL442" s="4"/>
      <c r="AM442" s="1"/>
      <c r="AN442" s="1"/>
      <c r="AO442" s="1"/>
      <c r="AP442" s="4"/>
      <c r="AQ442" s="4"/>
      <c r="AR442" s="1"/>
      <c r="AS442" s="1"/>
      <c r="AT442" s="4"/>
    </row>
    <row r="443" spans="1:46" x14ac:dyDescent="0.25">
      <c r="A443" s="2"/>
      <c r="B443" s="81"/>
      <c r="C443" s="81"/>
      <c r="D443" s="2"/>
      <c r="E443" s="1"/>
      <c r="F443" s="1"/>
      <c r="G443" s="1"/>
      <c r="H443" s="4"/>
      <c r="I443" s="4"/>
      <c r="J443" s="4"/>
      <c r="K443" s="1"/>
      <c r="L443" s="1"/>
      <c r="M443" s="1"/>
      <c r="N443" s="4"/>
      <c r="O443" s="4"/>
      <c r="P443" s="4"/>
      <c r="Q443" s="1"/>
      <c r="R443" s="1"/>
      <c r="S443" s="1"/>
      <c r="T443" s="4"/>
      <c r="U443" s="4"/>
      <c r="V443" s="4"/>
      <c r="W443" s="1"/>
      <c r="X443" s="1"/>
      <c r="AA443" s="4"/>
      <c r="AB443" s="4"/>
      <c r="AC443" s="1"/>
      <c r="AD443" s="1"/>
      <c r="AE443" s="1"/>
      <c r="AG443" s="1"/>
      <c r="AH443" s="1"/>
      <c r="AI443" s="1"/>
      <c r="AJ443" s="4"/>
      <c r="AK443" s="4"/>
      <c r="AL443" s="4"/>
      <c r="AM443" s="1"/>
      <c r="AN443" s="1"/>
      <c r="AO443" s="1"/>
      <c r="AP443" s="4"/>
      <c r="AQ443" s="4"/>
      <c r="AR443" s="1"/>
      <c r="AS443" s="1"/>
      <c r="AT443" s="4"/>
    </row>
    <row r="444" spans="1:46" x14ac:dyDescent="0.25">
      <c r="A444" s="2"/>
      <c r="B444" s="81"/>
      <c r="C444" s="81"/>
      <c r="D444" s="2"/>
      <c r="E444" s="1"/>
      <c r="F444" s="1"/>
      <c r="G444" s="1"/>
      <c r="H444" s="4"/>
      <c r="I444" s="4"/>
      <c r="J444" s="4"/>
      <c r="K444" s="1"/>
      <c r="L444" s="1"/>
      <c r="M444" s="1"/>
      <c r="N444" s="4"/>
      <c r="O444" s="4"/>
      <c r="P444" s="4"/>
      <c r="Q444" s="1"/>
      <c r="R444" s="1"/>
      <c r="S444" s="1"/>
      <c r="T444" s="4"/>
      <c r="U444" s="4"/>
      <c r="V444" s="4"/>
      <c r="W444" s="1"/>
      <c r="X444" s="1"/>
      <c r="AA444" s="4"/>
      <c r="AB444" s="4"/>
      <c r="AC444" s="1"/>
      <c r="AD444" s="1"/>
      <c r="AE444" s="1"/>
      <c r="AG444" s="1"/>
      <c r="AH444" s="1"/>
      <c r="AI444" s="1"/>
      <c r="AJ444" s="4"/>
      <c r="AK444" s="4"/>
      <c r="AL444" s="4"/>
      <c r="AM444" s="1"/>
      <c r="AN444" s="1"/>
      <c r="AO444" s="1"/>
      <c r="AP444" s="4"/>
      <c r="AQ444" s="4"/>
      <c r="AR444" s="1"/>
      <c r="AS444" s="1"/>
      <c r="AT444" s="4"/>
    </row>
    <row r="445" spans="1:46" x14ac:dyDescent="0.25">
      <c r="A445" s="2"/>
      <c r="B445" s="81"/>
      <c r="C445" s="81"/>
      <c r="D445" s="2"/>
      <c r="E445" s="1"/>
      <c r="F445" s="1"/>
      <c r="G445" s="1"/>
      <c r="H445" s="4"/>
      <c r="I445" s="4"/>
      <c r="J445" s="4"/>
      <c r="K445" s="1"/>
      <c r="L445" s="1"/>
      <c r="M445" s="1"/>
      <c r="N445" s="4"/>
      <c r="O445" s="4"/>
      <c r="P445" s="4"/>
      <c r="Q445" s="1"/>
      <c r="R445" s="1"/>
      <c r="S445" s="1"/>
      <c r="T445" s="4"/>
      <c r="U445" s="4"/>
      <c r="V445" s="4"/>
      <c r="W445" s="1"/>
      <c r="X445" s="1"/>
      <c r="AA445" s="4"/>
      <c r="AB445" s="4"/>
      <c r="AC445" s="1"/>
      <c r="AD445" s="1"/>
      <c r="AE445" s="1"/>
      <c r="AG445" s="1"/>
      <c r="AH445" s="1"/>
      <c r="AI445" s="1"/>
      <c r="AJ445" s="4"/>
      <c r="AK445" s="4"/>
      <c r="AL445" s="4"/>
      <c r="AM445" s="1"/>
      <c r="AN445" s="1"/>
      <c r="AO445" s="1"/>
      <c r="AP445" s="4"/>
      <c r="AQ445" s="4"/>
      <c r="AR445" s="1"/>
      <c r="AS445" s="1"/>
      <c r="AT445" s="4"/>
    </row>
    <row r="446" spans="1:46" x14ac:dyDescent="0.25">
      <c r="A446" s="2"/>
      <c r="B446" s="81"/>
      <c r="C446" s="81"/>
      <c r="D446" s="2"/>
      <c r="E446" s="1"/>
      <c r="F446" s="1"/>
      <c r="G446" s="1"/>
      <c r="H446" s="4"/>
      <c r="I446" s="4"/>
      <c r="J446" s="4"/>
      <c r="K446" s="1"/>
      <c r="L446" s="1"/>
      <c r="M446" s="1"/>
      <c r="N446" s="4"/>
      <c r="O446" s="4"/>
      <c r="P446" s="4"/>
      <c r="Q446" s="1"/>
      <c r="R446" s="1"/>
      <c r="S446" s="1"/>
      <c r="T446" s="4"/>
      <c r="U446" s="4"/>
      <c r="V446" s="4"/>
      <c r="W446" s="1"/>
      <c r="X446" s="1"/>
      <c r="AA446" s="4"/>
      <c r="AB446" s="4"/>
      <c r="AC446" s="1"/>
      <c r="AD446" s="1"/>
      <c r="AE446" s="1"/>
      <c r="AG446" s="1"/>
      <c r="AH446" s="1"/>
      <c r="AI446" s="1"/>
      <c r="AJ446" s="4"/>
      <c r="AK446" s="4"/>
      <c r="AL446" s="4"/>
      <c r="AM446" s="1"/>
      <c r="AN446" s="1"/>
      <c r="AO446" s="1"/>
      <c r="AP446" s="4"/>
      <c r="AQ446" s="4"/>
      <c r="AR446" s="1"/>
      <c r="AS446" s="1"/>
      <c r="AT446" s="4"/>
    </row>
    <row r="447" spans="1:46" x14ac:dyDescent="0.25">
      <c r="A447" s="2"/>
      <c r="B447" s="81"/>
      <c r="C447" s="81"/>
      <c r="D447" s="2"/>
      <c r="E447" s="1"/>
      <c r="F447" s="1"/>
      <c r="G447" s="1"/>
      <c r="H447" s="4"/>
      <c r="I447" s="4"/>
      <c r="J447" s="4"/>
      <c r="K447" s="1"/>
      <c r="L447" s="1"/>
      <c r="M447" s="1"/>
      <c r="N447" s="4"/>
      <c r="O447" s="4"/>
      <c r="P447" s="4"/>
      <c r="Q447" s="1"/>
      <c r="R447" s="1"/>
      <c r="S447" s="1"/>
      <c r="T447" s="4"/>
      <c r="U447" s="4"/>
      <c r="V447" s="4"/>
      <c r="W447" s="1"/>
      <c r="X447" s="1"/>
      <c r="AA447" s="4"/>
      <c r="AB447" s="4"/>
      <c r="AC447" s="1"/>
      <c r="AD447" s="1"/>
      <c r="AE447" s="1"/>
      <c r="AG447" s="1"/>
      <c r="AH447" s="1"/>
      <c r="AI447" s="1"/>
      <c r="AJ447" s="4"/>
      <c r="AK447" s="4"/>
      <c r="AL447" s="4"/>
      <c r="AM447" s="1"/>
      <c r="AN447" s="1"/>
      <c r="AO447" s="1"/>
      <c r="AP447" s="4"/>
      <c r="AQ447" s="4"/>
      <c r="AR447" s="1"/>
      <c r="AS447" s="1"/>
      <c r="AT447" s="4"/>
    </row>
    <row r="448" spans="1:46" x14ac:dyDescent="0.25">
      <c r="A448" s="2"/>
      <c r="B448" s="81"/>
      <c r="C448" s="81"/>
      <c r="D448" s="2"/>
      <c r="E448" s="1"/>
      <c r="F448" s="1"/>
      <c r="G448" s="1"/>
      <c r="H448" s="4"/>
      <c r="I448" s="4"/>
      <c r="J448" s="4"/>
      <c r="K448" s="1"/>
      <c r="L448" s="1"/>
      <c r="M448" s="1"/>
      <c r="N448" s="4"/>
      <c r="O448" s="4"/>
      <c r="P448" s="4"/>
      <c r="Q448" s="1"/>
      <c r="R448" s="1"/>
      <c r="S448" s="1"/>
      <c r="T448" s="4"/>
      <c r="U448" s="4"/>
      <c r="V448" s="4"/>
      <c r="W448" s="1"/>
      <c r="X448" s="1"/>
      <c r="AA448" s="4"/>
      <c r="AB448" s="4"/>
      <c r="AC448" s="1"/>
      <c r="AD448" s="1"/>
      <c r="AE448" s="1"/>
      <c r="AG448" s="1"/>
      <c r="AH448" s="1"/>
      <c r="AI448" s="1"/>
      <c r="AJ448" s="4"/>
      <c r="AK448" s="4"/>
      <c r="AL448" s="4"/>
      <c r="AM448" s="1"/>
      <c r="AN448" s="1"/>
      <c r="AO448" s="1"/>
      <c r="AP448" s="4"/>
      <c r="AQ448" s="4"/>
      <c r="AR448" s="1"/>
      <c r="AS448" s="1"/>
      <c r="AT448" s="4"/>
    </row>
    <row r="449" spans="1:46" x14ac:dyDescent="0.25">
      <c r="A449" s="2"/>
      <c r="B449" s="81"/>
      <c r="C449" s="81"/>
      <c r="D449" s="2"/>
      <c r="E449" s="1"/>
      <c r="F449" s="1"/>
      <c r="G449" s="1"/>
      <c r="H449" s="4"/>
      <c r="I449" s="4"/>
      <c r="J449" s="4"/>
      <c r="K449" s="1"/>
      <c r="L449" s="1"/>
      <c r="M449" s="1"/>
      <c r="N449" s="4"/>
      <c r="O449" s="4"/>
      <c r="P449" s="4"/>
      <c r="Q449" s="1"/>
      <c r="R449" s="1"/>
      <c r="S449" s="1"/>
      <c r="T449" s="4"/>
      <c r="U449" s="4"/>
      <c r="V449" s="4"/>
      <c r="W449" s="1"/>
      <c r="X449" s="1"/>
      <c r="AA449" s="4"/>
      <c r="AB449" s="4"/>
      <c r="AC449" s="1"/>
      <c r="AD449" s="1"/>
      <c r="AE449" s="1"/>
      <c r="AG449" s="1"/>
      <c r="AH449" s="1"/>
      <c r="AI449" s="1"/>
      <c r="AJ449" s="4"/>
      <c r="AK449" s="4"/>
      <c r="AL449" s="4"/>
      <c r="AM449" s="1"/>
      <c r="AN449" s="1"/>
      <c r="AO449" s="1"/>
      <c r="AP449" s="4"/>
      <c r="AQ449" s="4"/>
      <c r="AR449" s="1"/>
      <c r="AS449" s="1"/>
      <c r="AT449" s="4"/>
    </row>
    <row r="450" spans="1:46" x14ac:dyDescent="0.25">
      <c r="A450" s="2"/>
      <c r="B450" s="81"/>
      <c r="C450" s="81"/>
      <c r="D450" s="2"/>
      <c r="E450" s="1"/>
      <c r="F450" s="1"/>
      <c r="G450" s="1"/>
      <c r="H450" s="4"/>
      <c r="I450" s="4"/>
      <c r="J450" s="4"/>
      <c r="K450" s="1"/>
      <c r="L450" s="1"/>
      <c r="M450" s="1"/>
      <c r="N450" s="4"/>
      <c r="O450" s="4"/>
      <c r="P450" s="4"/>
      <c r="Q450" s="1"/>
      <c r="R450" s="1"/>
      <c r="S450" s="1"/>
      <c r="T450" s="4"/>
      <c r="U450" s="4"/>
      <c r="V450" s="4"/>
      <c r="W450" s="1"/>
      <c r="X450" s="1"/>
      <c r="AA450" s="4"/>
      <c r="AB450" s="4"/>
      <c r="AC450" s="1"/>
      <c r="AD450" s="1"/>
      <c r="AE450" s="1"/>
      <c r="AG450" s="1"/>
      <c r="AH450" s="1"/>
      <c r="AI450" s="1"/>
      <c r="AJ450" s="4"/>
      <c r="AK450" s="4"/>
      <c r="AL450" s="4"/>
      <c r="AM450" s="1"/>
      <c r="AN450" s="1"/>
      <c r="AO450" s="1"/>
      <c r="AP450" s="4"/>
      <c r="AQ450" s="4"/>
      <c r="AR450" s="1"/>
      <c r="AS450" s="1"/>
      <c r="AT450" s="4"/>
    </row>
    <row r="451" spans="1:46" x14ac:dyDescent="0.25">
      <c r="A451" s="2"/>
      <c r="B451" s="81"/>
      <c r="C451" s="81"/>
      <c r="D451" s="2"/>
      <c r="E451" s="1"/>
      <c r="F451" s="1"/>
      <c r="G451" s="1"/>
      <c r="H451" s="4"/>
      <c r="I451" s="4"/>
      <c r="J451" s="4"/>
      <c r="K451" s="1"/>
      <c r="L451" s="1"/>
      <c r="M451" s="1"/>
      <c r="N451" s="4"/>
      <c r="O451" s="4"/>
      <c r="P451" s="4"/>
      <c r="Q451" s="1"/>
      <c r="R451" s="1"/>
      <c r="S451" s="1"/>
      <c r="T451" s="4"/>
      <c r="U451" s="4"/>
      <c r="V451" s="4"/>
      <c r="W451" s="1"/>
      <c r="X451" s="1"/>
      <c r="AA451" s="4"/>
      <c r="AB451" s="4"/>
      <c r="AC451" s="1"/>
      <c r="AD451" s="1"/>
      <c r="AE451" s="1"/>
      <c r="AG451" s="1"/>
      <c r="AH451" s="1"/>
      <c r="AI451" s="1"/>
      <c r="AJ451" s="4"/>
      <c r="AK451" s="4"/>
      <c r="AL451" s="4"/>
      <c r="AM451" s="1"/>
      <c r="AN451" s="1"/>
      <c r="AO451" s="1"/>
      <c r="AP451" s="4"/>
      <c r="AQ451" s="4"/>
      <c r="AR451" s="1"/>
      <c r="AS451" s="1"/>
      <c r="AT451" s="4"/>
    </row>
    <row r="452" spans="1:46" x14ac:dyDescent="0.25">
      <c r="A452" s="2"/>
      <c r="B452" s="81"/>
      <c r="C452" s="81"/>
      <c r="D452" s="2"/>
      <c r="E452" s="1"/>
      <c r="F452" s="1"/>
      <c r="G452" s="1"/>
      <c r="H452" s="4"/>
      <c r="I452" s="4"/>
      <c r="J452" s="4"/>
      <c r="K452" s="1"/>
      <c r="L452" s="1"/>
      <c r="M452" s="1"/>
      <c r="N452" s="4"/>
      <c r="O452" s="4"/>
      <c r="P452" s="4"/>
      <c r="Q452" s="1"/>
      <c r="R452" s="1"/>
      <c r="S452" s="1"/>
      <c r="T452" s="4"/>
      <c r="U452" s="4"/>
      <c r="V452" s="4"/>
      <c r="W452" s="1"/>
      <c r="X452" s="1"/>
      <c r="AA452" s="4"/>
      <c r="AB452" s="4"/>
      <c r="AC452" s="1"/>
      <c r="AD452" s="1"/>
      <c r="AE452" s="1"/>
      <c r="AG452" s="1"/>
      <c r="AH452" s="1"/>
      <c r="AI452" s="1"/>
      <c r="AJ452" s="4"/>
      <c r="AK452" s="4"/>
      <c r="AL452" s="4"/>
      <c r="AM452" s="1"/>
      <c r="AN452" s="1"/>
      <c r="AO452" s="1"/>
      <c r="AP452" s="4"/>
      <c r="AQ452" s="4"/>
      <c r="AR452" s="1"/>
      <c r="AS452" s="1"/>
      <c r="AT452" s="4"/>
    </row>
    <row r="453" spans="1:46" x14ac:dyDescent="0.25">
      <c r="A453" s="2"/>
      <c r="B453" s="81"/>
      <c r="C453" s="81"/>
      <c r="D453" s="2"/>
      <c r="E453" s="1"/>
      <c r="F453" s="1"/>
      <c r="G453" s="1"/>
      <c r="H453" s="4"/>
      <c r="I453" s="4"/>
      <c r="J453" s="4"/>
      <c r="K453" s="1"/>
      <c r="L453" s="1"/>
      <c r="M453" s="1"/>
      <c r="N453" s="4"/>
      <c r="O453" s="4"/>
      <c r="P453" s="4"/>
      <c r="Q453" s="1"/>
      <c r="R453" s="1"/>
      <c r="S453" s="1"/>
      <c r="T453" s="4"/>
      <c r="U453" s="4"/>
      <c r="V453" s="4"/>
      <c r="W453" s="1"/>
      <c r="X453" s="1"/>
      <c r="AA453" s="4"/>
      <c r="AB453" s="4"/>
      <c r="AC453" s="1"/>
      <c r="AD453" s="1"/>
      <c r="AE453" s="1"/>
      <c r="AG453" s="1"/>
      <c r="AH453" s="1"/>
      <c r="AI453" s="1"/>
      <c r="AJ453" s="4"/>
      <c r="AK453" s="4"/>
      <c r="AL453" s="4"/>
      <c r="AM453" s="1"/>
      <c r="AN453" s="1"/>
      <c r="AO453" s="1"/>
      <c r="AP453" s="4"/>
      <c r="AQ453" s="4"/>
      <c r="AR453" s="1"/>
      <c r="AS453" s="1"/>
      <c r="AT453" s="4"/>
    </row>
    <row r="454" spans="1:46" x14ac:dyDescent="0.25">
      <c r="A454" s="2"/>
      <c r="B454" s="81"/>
      <c r="C454" s="81"/>
      <c r="D454" s="2"/>
      <c r="E454" s="1"/>
      <c r="F454" s="1"/>
      <c r="G454" s="1"/>
      <c r="H454" s="4"/>
      <c r="I454" s="4"/>
      <c r="J454" s="4"/>
      <c r="K454" s="1"/>
      <c r="L454" s="1"/>
      <c r="M454" s="1"/>
      <c r="N454" s="4"/>
      <c r="O454" s="4"/>
      <c r="P454" s="4"/>
      <c r="Q454" s="1"/>
      <c r="R454" s="1"/>
      <c r="S454" s="1"/>
      <c r="T454" s="4"/>
      <c r="U454" s="4"/>
      <c r="V454" s="4"/>
      <c r="W454" s="1"/>
      <c r="X454" s="1"/>
      <c r="AA454" s="4"/>
      <c r="AB454" s="4"/>
      <c r="AC454" s="1"/>
      <c r="AD454" s="1"/>
      <c r="AE454" s="1"/>
      <c r="AG454" s="1"/>
      <c r="AH454" s="1"/>
      <c r="AI454" s="1"/>
      <c r="AJ454" s="4"/>
      <c r="AK454" s="4"/>
      <c r="AL454" s="4"/>
      <c r="AM454" s="1"/>
      <c r="AN454" s="1"/>
      <c r="AO454" s="1"/>
      <c r="AP454" s="4"/>
      <c r="AQ454" s="4"/>
      <c r="AR454" s="1"/>
      <c r="AS454" s="1"/>
      <c r="AT454" s="4"/>
    </row>
    <row r="455" spans="1:46" x14ac:dyDescent="0.25">
      <c r="A455" s="2"/>
      <c r="B455" s="81"/>
      <c r="C455" s="81"/>
      <c r="D455" s="2"/>
      <c r="E455" s="1"/>
      <c r="F455" s="1"/>
      <c r="G455" s="1"/>
      <c r="H455" s="4"/>
      <c r="I455" s="4"/>
      <c r="J455" s="4"/>
      <c r="K455" s="1"/>
      <c r="L455" s="1"/>
      <c r="M455" s="1"/>
      <c r="N455" s="4"/>
      <c r="O455" s="4"/>
      <c r="P455" s="4"/>
      <c r="Q455" s="1"/>
      <c r="R455" s="1"/>
      <c r="S455" s="1"/>
      <c r="T455" s="4"/>
      <c r="U455" s="4"/>
      <c r="V455" s="4"/>
      <c r="W455" s="1"/>
      <c r="X455" s="1"/>
      <c r="AA455" s="4"/>
      <c r="AB455" s="4"/>
      <c r="AC455" s="1"/>
      <c r="AD455" s="1"/>
      <c r="AE455" s="1"/>
      <c r="AG455" s="1"/>
      <c r="AH455" s="1"/>
      <c r="AI455" s="1"/>
      <c r="AJ455" s="4"/>
      <c r="AK455" s="4"/>
      <c r="AL455" s="4"/>
      <c r="AM455" s="1"/>
      <c r="AN455" s="1"/>
      <c r="AO455" s="1"/>
      <c r="AP455" s="4"/>
      <c r="AQ455" s="4"/>
      <c r="AR455" s="1"/>
      <c r="AS455" s="1"/>
      <c r="AT455" s="4"/>
    </row>
    <row r="456" spans="1:46" x14ac:dyDescent="0.25">
      <c r="A456" s="2"/>
      <c r="B456" s="81"/>
      <c r="C456" s="81"/>
      <c r="D456" s="2"/>
      <c r="E456" s="1"/>
      <c r="F456" s="1"/>
      <c r="G456" s="1"/>
      <c r="H456" s="4"/>
      <c r="I456" s="4"/>
      <c r="J456" s="4"/>
      <c r="K456" s="1"/>
      <c r="L456" s="1"/>
      <c r="M456" s="1"/>
      <c r="N456" s="4"/>
      <c r="O456" s="4"/>
      <c r="P456" s="4"/>
      <c r="Q456" s="1"/>
      <c r="R456" s="1"/>
      <c r="S456" s="1"/>
      <c r="T456" s="4"/>
      <c r="U456" s="4"/>
      <c r="V456" s="4"/>
      <c r="W456" s="1"/>
      <c r="X456" s="1"/>
      <c r="AA456" s="4"/>
      <c r="AB456" s="4"/>
      <c r="AC456" s="1"/>
      <c r="AD456" s="1"/>
      <c r="AE456" s="1"/>
      <c r="AG456" s="1"/>
      <c r="AH456" s="1"/>
      <c r="AI456" s="1"/>
      <c r="AJ456" s="4"/>
      <c r="AK456" s="4"/>
      <c r="AL456" s="4"/>
      <c r="AM456" s="1"/>
      <c r="AN456" s="1"/>
      <c r="AO456" s="1"/>
      <c r="AP456" s="4"/>
      <c r="AQ456" s="4"/>
      <c r="AR456" s="1"/>
      <c r="AS456" s="1"/>
      <c r="AT456" s="4"/>
    </row>
    <row r="457" spans="1:46" x14ac:dyDescent="0.25">
      <c r="A457" s="2"/>
      <c r="B457" s="81"/>
      <c r="C457" s="81"/>
      <c r="D457" s="2"/>
      <c r="E457" s="1"/>
      <c r="F457" s="1"/>
      <c r="G457" s="1"/>
      <c r="H457" s="4"/>
      <c r="I457" s="4"/>
      <c r="J457" s="4"/>
      <c r="K457" s="1"/>
      <c r="L457" s="1"/>
      <c r="M457" s="1"/>
      <c r="N457" s="4"/>
      <c r="O457" s="4"/>
      <c r="P457" s="4"/>
      <c r="Q457" s="1"/>
      <c r="R457" s="1"/>
      <c r="S457" s="1"/>
      <c r="T457" s="4"/>
      <c r="U457" s="4"/>
      <c r="V457" s="4"/>
      <c r="W457" s="1"/>
      <c r="X457" s="1"/>
      <c r="AA457" s="4"/>
      <c r="AB457" s="4"/>
      <c r="AC457" s="1"/>
      <c r="AD457" s="1"/>
      <c r="AE457" s="1"/>
      <c r="AG457" s="1"/>
      <c r="AH457" s="1"/>
      <c r="AI457" s="1"/>
      <c r="AJ457" s="4"/>
      <c r="AK457" s="4"/>
      <c r="AL457" s="4"/>
      <c r="AM457" s="1"/>
      <c r="AN457" s="1"/>
      <c r="AO457" s="1"/>
      <c r="AP457" s="4"/>
      <c r="AQ457" s="4"/>
      <c r="AR457" s="1"/>
      <c r="AS457" s="1"/>
      <c r="AT457" s="4"/>
    </row>
    <row r="458" spans="1:46" x14ac:dyDescent="0.25">
      <c r="A458" s="2"/>
      <c r="B458" s="81"/>
      <c r="C458" s="81"/>
      <c r="D458" s="2"/>
      <c r="E458" s="1"/>
      <c r="F458" s="1"/>
      <c r="G458" s="1"/>
      <c r="H458" s="4"/>
      <c r="I458" s="4"/>
      <c r="J458" s="4"/>
      <c r="K458" s="1"/>
      <c r="L458" s="1"/>
      <c r="M458" s="1"/>
      <c r="N458" s="4"/>
      <c r="O458" s="4"/>
      <c r="P458" s="4"/>
      <c r="Q458" s="1"/>
      <c r="R458" s="1"/>
      <c r="S458" s="1"/>
      <c r="T458" s="4"/>
      <c r="U458" s="4"/>
      <c r="V458" s="4"/>
      <c r="W458" s="1"/>
      <c r="X458" s="1"/>
      <c r="AA458" s="4"/>
      <c r="AB458" s="4"/>
      <c r="AC458" s="1"/>
      <c r="AD458" s="1"/>
      <c r="AE458" s="1"/>
      <c r="AG458" s="1"/>
      <c r="AH458" s="1"/>
      <c r="AI458" s="1"/>
      <c r="AJ458" s="4"/>
      <c r="AK458" s="4"/>
      <c r="AL458" s="4"/>
      <c r="AM458" s="1"/>
      <c r="AN458" s="1"/>
      <c r="AO458" s="1"/>
      <c r="AP458" s="4"/>
      <c r="AQ458" s="4"/>
      <c r="AR458" s="1"/>
      <c r="AS458" s="1"/>
      <c r="AT458" s="4"/>
    </row>
    <row r="459" spans="1:46" x14ac:dyDescent="0.25">
      <c r="A459" s="2"/>
      <c r="B459" s="81"/>
      <c r="C459" s="81"/>
      <c r="D459" s="2"/>
      <c r="E459" s="1"/>
      <c r="F459" s="1"/>
      <c r="G459" s="1"/>
      <c r="H459" s="4"/>
      <c r="I459" s="4"/>
      <c r="J459" s="4"/>
      <c r="K459" s="1"/>
      <c r="L459" s="1"/>
      <c r="M459" s="1"/>
      <c r="N459" s="4"/>
      <c r="O459" s="4"/>
      <c r="P459" s="4"/>
      <c r="Q459" s="1"/>
      <c r="R459" s="1"/>
      <c r="S459" s="1"/>
      <c r="T459" s="4"/>
      <c r="U459" s="4"/>
      <c r="V459" s="4"/>
      <c r="W459" s="1"/>
      <c r="X459" s="1"/>
      <c r="AA459" s="4"/>
      <c r="AB459" s="4"/>
      <c r="AC459" s="1"/>
      <c r="AD459" s="1"/>
      <c r="AE459" s="1"/>
      <c r="AG459" s="1"/>
      <c r="AH459" s="1"/>
      <c r="AI459" s="1"/>
      <c r="AJ459" s="4"/>
      <c r="AK459" s="4"/>
      <c r="AL459" s="4"/>
      <c r="AM459" s="1"/>
      <c r="AN459" s="1"/>
      <c r="AO459" s="1"/>
      <c r="AP459" s="4"/>
      <c r="AQ459" s="4"/>
      <c r="AR459" s="1"/>
      <c r="AS459" s="1"/>
      <c r="AT459" s="4"/>
    </row>
    <row r="460" spans="1:46" x14ac:dyDescent="0.25">
      <c r="A460" s="2"/>
      <c r="B460" s="81"/>
      <c r="C460" s="81"/>
      <c r="D460" s="2"/>
      <c r="E460" s="1"/>
      <c r="F460" s="1"/>
      <c r="G460" s="1"/>
      <c r="H460" s="4"/>
      <c r="I460" s="4"/>
      <c r="J460" s="4"/>
      <c r="K460" s="1"/>
      <c r="L460" s="1"/>
      <c r="M460" s="1"/>
      <c r="N460" s="4"/>
      <c r="O460" s="4"/>
      <c r="P460" s="4"/>
      <c r="Q460" s="1"/>
      <c r="R460" s="1"/>
      <c r="S460" s="1"/>
      <c r="T460" s="4"/>
      <c r="U460" s="4"/>
      <c r="V460" s="4"/>
      <c r="W460" s="1"/>
      <c r="X460" s="1"/>
      <c r="AA460" s="4"/>
      <c r="AB460" s="4"/>
      <c r="AC460" s="1"/>
      <c r="AD460" s="1"/>
      <c r="AE460" s="1"/>
      <c r="AG460" s="1"/>
      <c r="AH460" s="1"/>
      <c r="AI460" s="1"/>
      <c r="AJ460" s="4"/>
      <c r="AK460" s="4"/>
      <c r="AL460" s="4"/>
      <c r="AM460" s="1"/>
      <c r="AN460" s="1"/>
      <c r="AO460" s="1"/>
      <c r="AP460" s="4"/>
      <c r="AQ460" s="4"/>
      <c r="AR460" s="1"/>
      <c r="AS460" s="1"/>
      <c r="AT460" s="4"/>
    </row>
    <row r="461" spans="1:46" x14ac:dyDescent="0.25">
      <c r="A461" s="2"/>
      <c r="B461" s="81"/>
      <c r="C461" s="81"/>
      <c r="D461" s="2"/>
      <c r="E461" s="1"/>
      <c r="F461" s="1"/>
      <c r="G461" s="1"/>
      <c r="H461" s="4"/>
      <c r="I461" s="4"/>
      <c r="J461" s="4"/>
      <c r="K461" s="1"/>
      <c r="L461" s="1"/>
      <c r="M461" s="1"/>
      <c r="N461" s="4"/>
      <c r="O461" s="4"/>
      <c r="P461" s="4"/>
      <c r="Q461" s="1"/>
      <c r="R461" s="1"/>
      <c r="S461" s="1"/>
      <c r="T461" s="4"/>
      <c r="U461" s="4"/>
      <c r="V461" s="4"/>
      <c r="W461" s="1"/>
      <c r="X461" s="1"/>
      <c r="AA461" s="4"/>
      <c r="AB461" s="4"/>
      <c r="AC461" s="1"/>
      <c r="AD461" s="1"/>
      <c r="AE461" s="1"/>
      <c r="AG461" s="1"/>
      <c r="AH461" s="1"/>
      <c r="AI461" s="1"/>
      <c r="AJ461" s="4"/>
      <c r="AK461" s="4"/>
      <c r="AL461" s="4"/>
      <c r="AM461" s="1"/>
      <c r="AN461" s="1"/>
      <c r="AO461" s="1"/>
      <c r="AP461" s="4"/>
      <c r="AQ461" s="4"/>
      <c r="AR461" s="1"/>
      <c r="AS461" s="1"/>
      <c r="AT461" s="4"/>
    </row>
    <row r="462" spans="1:46" x14ac:dyDescent="0.25">
      <c r="A462" s="2"/>
      <c r="B462" s="81"/>
      <c r="C462" s="81"/>
      <c r="D462" s="2"/>
      <c r="E462" s="1"/>
      <c r="F462" s="1"/>
      <c r="G462" s="1"/>
      <c r="H462" s="4"/>
      <c r="I462" s="4"/>
      <c r="J462" s="4"/>
      <c r="K462" s="1"/>
      <c r="L462" s="1"/>
      <c r="M462" s="1"/>
      <c r="N462" s="4"/>
      <c r="O462" s="4"/>
      <c r="P462" s="4"/>
      <c r="Q462" s="1"/>
      <c r="R462" s="1"/>
      <c r="S462" s="1"/>
      <c r="T462" s="4"/>
      <c r="U462" s="4"/>
      <c r="V462" s="4"/>
      <c r="W462" s="1"/>
      <c r="X462" s="1"/>
      <c r="AA462" s="4"/>
      <c r="AB462" s="4"/>
      <c r="AC462" s="1"/>
      <c r="AD462" s="1"/>
      <c r="AE462" s="1"/>
      <c r="AG462" s="1"/>
      <c r="AH462" s="1"/>
      <c r="AI462" s="1"/>
      <c r="AJ462" s="4"/>
      <c r="AK462" s="4"/>
      <c r="AL462" s="4"/>
      <c r="AM462" s="1"/>
      <c r="AN462" s="1"/>
      <c r="AO462" s="1"/>
      <c r="AP462" s="4"/>
      <c r="AQ462" s="4"/>
      <c r="AR462" s="1"/>
      <c r="AS462" s="1"/>
      <c r="AT462" s="4"/>
    </row>
    <row r="463" spans="1:46" x14ac:dyDescent="0.25">
      <c r="A463" s="2"/>
      <c r="B463" s="81"/>
      <c r="C463" s="81"/>
      <c r="D463" s="2"/>
      <c r="E463" s="1"/>
      <c r="F463" s="1"/>
      <c r="G463" s="1"/>
      <c r="H463" s="4"/>
      <c r="I463" s="4"/>
      <c r="J463" s="4"/>
      <c r="K463" s="1"/>
      <c r="L463" s="1"/>
      <c r="M463" s="1"/>
      <c r="N463" s="4"/>
      <c r="O463" s="4"/>
      <c r="P463" s="4"/>
      <c r="Q463" s="1"/>
      <c r="R463" s="1"/>
      <c r="S463" s="1"/>
      <c r="T463" s="4"/>
      <c r="U463" s="4"/>
      <c r="V463" s="4"/>
      <c r="W463" s="1"/>
      <c r="X463" s="1"/>
      <c r="AA463" s="4"/>
      <c r="AB463" s="4"/>
      <c r="AC463" s="1"/>
      <c r="AD463" s="1"/>
      <c r="AE463" s="1"/>
      <c r="AG463" s="1"/>
      <c r="AH463" s="1"/>
      <c r="AI463" s="1"/>
      <c r="AJ463" s="4"/>
      <c r="AK463" s="4"/>
      <c r="AL463" s="4"/>
      <c r="AM463" s="1"/>
      <c r="AN463" s="1"/>
      <c r="AO463" s="1"/>
      <c r="AP463" s="4"/>
      <c r="AQ463" s="4"/>
      <c r="AR463" s="1"/>
      <c r="AS463" s="1"/>
      <c r="AT463" s="4"/>
    </row>
    <row r="464" spans="1:46" x14ac:dyDescent="0.25">
      <c r="A464" s="2"/>
      <c r="B464" s="81"/>
      <c r="C464" s="81"/>
      <c r="D464" s="2"/>
      <c r="E464" s="1"/>
      <c r="F464" s="1"/>
      <c r="G464" s="1"/>
      <c r="H464" s="4"/>
      <c r="I464" s="4"/>
      <c r="J464" s="4"/>
      <c r="K464" s="1"/>
      <c r="L464" s="1"/>
      <c r="M464" s="1"/>
      <c r="N464" s="4"/>
      <c r="O464" s="4"/>
      <c r="P464" s="4"/>
      <c r="Q464" s="1"/>
      <c r="R464" s="1"/>
      <c r="S464" s="1"/>
      <c r="T464" s="4"/>
      <c r="U464" s="4"/>
      <c r="V464" s="4"/>
      <c r="W464" s="1"/>
      <c r="X464" s="1"/>
      <c r="AA464" s="4"/>
      <c r="AB464" s="4"/>
      <c r="AC464" s="1"/>
      <c r="AD464" s="1"/>
      <c r="AE464" s="1"/>
      <c r="AG464" s="1"/>
      <c r="AH464" s="1"/>
      <c r="AI464" s="1"/>
      <c r="AJ464" s="4"/>
      <c r="AK464" s="4"/>
      <c r="AL464" s="4"/>
      <c r="AM464" s="1"/>
      <c r="AN464" s="1"/>
      <c r="AO464" s="1"/>
      <c r="AP464" s="4"/>
      <c r="AQ464" s="4"/>
      <c r="AR464" s="1"/>
      <c r="AS464" s="1"/>
      <c r="AT464" s="4"/>
    </row>
    <row r="465" spans="1:46" x14ac:dyDescent="0.25">
      <c r="A465" s="2"/>
      <c r="B465" s="81"/>
      <c r="C465" s="81"/>
      <c r="D465" s="2"/>
      <c r="E465" s="1"/>
      <c r="F465" s="1"/>
      <c r="G465" s="1"/>
      <c r="H465" s="4"/>
      <c r="I465" s="4"/>
      <c r="J465" s="4"/>
      <c r="K465" s="1"/>
      <c r="L465" s="1"/>
      <c r="M465" s="1"/>
      <c r="N465" s="4"/>
      <c r="O465" s="4"/>
      <c r="P465" s="4"/>
      <c r="Q465" s="1"/>
      <c r="R465" s="1"/>
      <c r="S465" s="1"/>
      <c r="T465" s="4"/>
      <c r="U465" s="4"/>
      <c r="V465" s="4"/>
      <c r="W465" s="1"/>
      <c r="X465" s="1"/>
      <c r="AA465" s="4"/>
      <c r="AB465" s="4"/>
      <c r="AC465" s="1"/>
      <c r="AD465" s="1"/>
      <c r="AE465" s="1"/>
      <c r="AG465" s="1"/>
      <c r="AH465" s="1"/>
      <c r="AI465" s="1"/>
      <c r="AJ465" s="4"/>
      <c r="AK465" s="4"/>
      <c r="AL465" s="4"/>
      <c r="AM465" s="1"/>
      <c r="AN465" s="1"/>
      <c r="AO465" s="1"/>
      <c r="AP465" s="4"/>
      <c r="AQ465" s="4"/>
      <c r="AR465" s="1"/>
      <c r="AS465" s="1"/>
      <c r="AT465" s="4"/>
    </row>
    <row r="466" spans="1:46" x14ac:dyDescent="0.25">
      <c r="A466" s="2"/>
      <c r="B466" s="81"/>
      <c r="C466" s="81"/>
      <c r="D466" s="2"/>
      <c r="E466" s="1"/>
      <c r="F466" s="1"/>
      <c r="G466" s="1"/>
      <c r="H466" s="4"/>
      <c r="I466" s="4"/>
      <c r="J466" s="4"/>
      <c r="K466" s="1"/>
      <c r="L466" s="1"/>
      <c r="M466" s="1"/>
      <c r="N466" s="4"/>
      <c r="O466" s="4"/>
      <c r="P466" s="4"/>
      <c r="Q466" s="1"/>
      <c r="R466" s="1"/>
      <c r="S466" s="1"/>
      <c r="T466" s="4"/>
      <c r="U466" s="4"/>
      <c r="V466" s="4"/>
      <c r="W466" s="1"/>
      <c r="X466" s="1"/>
      <c r="AA466" s="4"/>
      <c r="AB466" s="4"/>
      <c r="AC466" s="1"/>
      <c r="AD466" s="1"/>
      <c r="AE466" s="1"/>
      <c r="AG466" s="1"/>
      <c r="AH466" s="1"/>
      <c r="AI466" s="1"/>
      <c r="AJ466" s="4"/>
      <c r="AK466" s="4"/>
      <c r="AL466" s="4"/>
      <c r="AM466" s="1"/>
      <c r="AN466" s="1"/>
      <c r="AO466" s="1"/>
      <c r="AP466" s="4"/>
      <c r="AQ466" s="4"/>
      <c r="AR466" s="1"/>
      <c r="AS466" s="1"/>
      <c r="AT466" s="4"/>
    </row>
    <row r="467" spans="1:46" x14ac:dyDescent="0.25">
      <c r="A467" s="2"/>
      <c r="B467" s="81"/>
      <c r="C467" s="81"/>
      <c r="D467" s="2"/>
      <c r="E467" s="1"/>
      <c r="F467" s="1"/>
      <c r="G467" s="1"/>
      <c r="H467" s="4"/>
      <c r="I467" s="4"/>
      <c r="J467" s="4"/>
      <c r="K467" s="1"/>
      <c r="L467" s="1"/>
      <c r="M467" s="1"/>
      <c r="N467" s="4"/>
      <c r="O467" s="4"/>
      <c r="P467" s="4"/>
      <c r="Q467" s="1"/>
      <c r="R467" s="1"/>
      <c r="S467" s="1"/>
      <c r="T467" s="4"/>
      <c r="U467" s="4"/>
      <c r="V467" s="4"/>
      <c r="W467" s="1"/>
      <c r="X467" s="1"/>
      <c r="AA467" s="4"/>
      <c r="AB467" s="4"/>
      <c r="AC467" s="1"/>
      <c r="AD467" s="1"/>
      <c r="AE467" s="1"/>
      <c r="AG467" s="1"/>
      <c r="AH467" s="1"/>
      <c r="AI467" s="1"/>
      <c r="AJ467" s="4"/>
      <c r="AK467" s="4"/>
      <c r="AL467" s="4"/>
      <c r="AM467" s="1"/>
      <c r="AN467" s="1"/>
      <c r="AO467" s="1"/>
      <c r="AP467" s="4"/>
      <c r="AQ467" s="4"/>
      <c r="AR467" s="1"/>
      <c r="AS467" s="1"/>
      <c r="AT467" s="4"/>
    </row>
    <row r="468" spans="1:46" x14ac:dyDescent="0.25">
      <c r="A468" s="2"/>
      <c r="B468" s="81"/>
      <c r="C468" s="81"/>
      <c r="D468" s="2"/>
      <c r="E468" s="1"/>
      <c r="F468" s="1"/>
      <c r="G468" s="1"/>
      <c r="H468" s="4"/>
      <c r="I468" s="4"/>
      <c r="J468" s="4"/>
      <c r="K468" s="1"/>
      <c r="L468" s="1"/>
      <c r="M468" s="1"/>
      <c r="N468" s="4"/>
      <c r="O468" s="4"/>
      <c r="P468" s="4"/>
      <c r="Q468" s="1"/>
      <c r="R468" s="1"/>
      <c r="S468" s="1"/>
      <c r="T468" s="4"/>
      <c r="U468" s="4"/>
      <c r="V468" s="4"/>
      <c r="W468" s="1"/>
      <c r="X468" s="1"/>
      <c r="AA468" s="4"/>
      <c r="AB468" s="4"/>
      <c r="AC468" s="1"/>
      <c r="AD468" s="1"/>
      <c r="AE468" s="1"/>
      <c r="AG468" s="1"/>
      <c r="AH468" s="1"/>
      <c r="AI468" s="1"/>
      <c r="AJ468" s="4"/>
      <c r="AK468" s="4"/>
      <c r="AL468" s="4"/>
      <c r="AM468" s="1"/>
      <c r="AN468" s="1"/>
      <c r="AO468" s="1"/>
      <c r="AP468" s="4"/>
      <c r="AQ468" s="4"/>
      <c r="AR468" s="1"/>
      <c r="AS468" s="1"/>
      <c r="AT468" s="4"/>
    </row>
    <row r="469" spans="1:46" x14ac:dyDescent="0.25">
      <c r="A469" s="2"/>
      <c r="B469" s="81"/>
      <c r="C469" s="81"/>
      <c r="D469" s="2"/>
      <c r="E469" s="1"/>
      <c r="F469" s="1"/>
      <c r="G469" s="1"/>
      <c r="H469" s="4"/>
      <c r="I469" s="4"/>
      <c r="J469" s="4"/>
      <c r="K469" s="1"/>
      <c r="L469" s="1"/>
      <c r="M469" s="1"/>
      <c r="N469" s="4"/>
      <c r="O469" s="4"/>
      <c r="P469" s="4"/>
      <c r="Q469" s="1"/>
      <c r="R469" s="1"/>
      <c r="S469" s="1"/>
      <c r="T469" s="4"/>
      <c r="U469" s="4"/>
      <c r="V469" s="4"/>
      <c r="W469" s="1"/>
      <c r="X469" s="1"/>
      <c r="AA469" s="4"/>
      <c r="AB469" s="4"/>
      <c r="AC469" s="1"/>
      <c r="AD469" s="1"/>
      <c r="AE469" s="1"/>
      <c r="AG469" s="1"/>
      <c r="AH469" s="1"/>
      <c r="AI469" s="1"/>
      <c r="AJ469" s="4"/>
      <c r="AK469" s="4"/>
      <c r="AL469" s="4"/>
      <c r="AM469" s="1"/>
      <c r="AN469" s="1"/>
      <c r="AO469" s="1"/>
      <c r="AP469" s="4"/>
      <c r="AQ469" s="4"/>
      <c r="AR469" s="1"/>
      <c r="AS469" s="1"/>
      <c r="AT469" s="4"/>
    </row>
    <row r="470" spans="1:46" x14ac:dyDescent="0.25">
      <c r="A470" s="2"/>
      <c r="B470" s="81"/>
      <c r="C470" s="81"/>
      <c r="D470" s="2"/>
      <c r="E470" s="1"/>
      <c r="F470" s="1"/>
      <c r="G470" s="1"/>
      <c r="H470" s="4"/>
      <c r="I470" s="4"/>
      <c r="J470" s="4"/>
      <c r="K470" s="1"/>
      <c r="L470" s="1"/>
      <c r="M470" s="1"/>
      <c r="N470" s="4"/>
      <c r="O470" s="4"/>
      <c r="P470" s="4"/>
      <c r="Q470" s="1"/>
      <c r="R470" s="1"/>
      <c r="S470" s="1"/>
      <c r="T470" s="4"/>
      <c r="U470" s="4"/>
      <c r="V470" s="4"/>
      <c r="W470" s="1"/>
      <c r="X470" s="1"/>
      <c r="AA470" s="4"/>
      <c r="AB470" s="4"/>
      <c r="AC470" s="1"/>
      <c r="AD470" s="1"/>
      <c r="AE470" s="1"/>
      <c r="AG470" s="1"/>
      <c r="AH470" s="1"/>
      <c r="AI470" s="1"/>
      <c r="AJ470" s="4"/>
      <c r="AK470" s="4"/>
      <c r="AL470" s="4"/>
      <c r="AM470" s="1"/>
      <c r="AN470" s="1"/>
      <c r="AO470" s="1"/>
      <c r="AP470" s="4"/>
      <c r="AQ470" s="4"/>
      <c r="AR470" s="1"/>
      <c r="AS470" s="1"/>
      <c r="AT470" s="4"/>
    </row>
    <row r="471" spans="1:46" x14ac:dyDescent="0.25">
      <c r="A471" s="2"/>
      <c r="B471" s="81"/>
      <c r="C471" s="81"/>
      <c r="D471" s="2"/>
      <c r="E471" s="1"/>
      <c r="F471" s="1"/>
      <c r="G471" s="1"/>
      <c r="H471" s="4"/>
      <c r="I471" s="4"/>
      <c r="J471" s="4"/>
      <c r="K471" s="1"/>
      <c r="L471" s="1"/>
      <c r="M471" s="1"/>
      <c r="N471" s="4"/>
      <c r="O471" s="4"/>
      <c r="P471" s="4"/>
      <c r="Q471" s="1"/>
      <c r="R471" s="1"/>
      <c r="S471" s="1"/>
      <c r="T471" s="4"/>
      <c r="U471" s="4"/>
      <c r="V471" s="4"/>
      <c r="W471" s="1"/>
      <c r="X471" s="1"/>
      <c r="AA471" s="4"/>
      <c r="AB471" s="4"/>
      <c r="AC471" s="1"/>
      <c r="AD471" s="1"/>
      <c r="AE471" s="1"/>
      <c r="AG471" s="1"/>
      <c r="AH471" s="1"/>
      <c r="AI471" s="1"/>
      <c r="AJ471" s="4"/>
      <c r="AK471" s="4"/>
      <c r="AL471" s="4"/>
      <c r="AM471" s="1"/>
      <c r="AN471" s="1"/>
      <c r="AO471" s="1"/>
      <c r="AP471" s="4"/>
      <c r="AQ471" s="4"/>
      <c r="AR471" s="1"/>
      <c r="AS471" s="1"/>
      <c r="AT471" s="4"/>
    </row>
    <row r="472" spans="1:46" x14ac:dyDescent="0.25">
      <c r="A472" s="2"/>
      <c r="B472" s="81"/>
      <c r="C472" s="81"/>
      <c r="D472" s="2"/>
      <c r="E472" s="1"/>
      <c r="F472" s="1"/>
      <c r="G472" s="1"/>
      <c r="H472" s="4"/>
      <c r="I472" s="4"/>
      <c r="J472" s="4"/>
      <c r="K472" s="1"/>
      <c r="L472" s="1"/>
      <c r="M472" s="1"/>
      <c r="N472" s="4"/>
      <c r="O472" s="4"/>
      <c r="P472" s="4"/>
      <c r="Q472" s="1"/>
      <c r="R472" s="1"/>
      <c r="S472" s="1"/>
      <c r="T472" s="4"/>
      <c r="U472" s="4"/>
      <c r="V472" s="4"/>
      <c r="W472" s="1"/>
      <c r="X472" s="1"/>
      <c r="AA472" s="4"/>
      <c r="AB472" s="4"/>
      <c r="AC472" s="1"/>
      <c r="AD472" s="1"/>
      <c r="AE472" s="1"/>
      <c r="AG472" s="1"/>
      <c r="AH472" s="1"/>
      <c r="AI472" s="1"/>
      <c r="AJ472" s="4"/>
      <c r="AK472" s="4"/>
      <c r="AL472" s="4"/>
      <c r="AM472" s="1"/>
      <c r="AN472" s="1"/>
      <c r="AO472" s="1"/>
      <c r="AP472" s="4"/>
      <c r="AQ472" s="4"/>
      <c r="AR472" s="1"/>
      <c r="AS472" s="1"/>
      <c r="AT472" s="4"/>
    </row>
    <row r="473" spans="1:46" x14ac:dyDescent="0.25">
      <c r="A473" s="2"/>
      <c r="B473" s="81"/>
      <c r="C473" s="81"/>
      <c r="D473" s="2"/>
      <c r="E473" s="1"/>
      <c r="F473" s="1"/>
      <c r="G473" s="1"/>
      <c r="H473" s="4"/>
      <c r="I473" s="4"/>
      <c r="J473" s="4"/>
      <c r="K473" s="1"/>
      <c r="L473" s="1"/>
      <c r="M473" s="1"/>
      <c r="N473" s="4"/>
      <c r="O473" s="4"/>
      <c r="P473" s="4"/>
      <c r="Q473" s="1"/>
      <c r="R473" s="1"/>
      <c r="S473" s="1"/>
      <c r="T473" s="4"/>
      <c r="U473" s="4"/>
      <c r="V473" s="4"/>
      <c r="W473" s="1"/>
      <c r="X473" s="1"/>
      <c r="AA473" s="4"/>
      <c r="AB473" s="4"/>
      <c r="AC473" s="1"/>
      <c r="AD473" s="1"/>
      <c r="AE473" s="1"/>
      <c r="AG473" s="1"/>
      <c r="AH473" s="1"/>
      <c r="AI473" s="1"/>
      <c r="AJ473" s="4"/>
      <c r="AK473" s="4"/>
      <c r="AL473" s="4"/>
      <c r="AM473" s="1"/>
      <c r="AN473" s="1"/>
      <c r="AO473" s="1"/>
      <c r="AP473" s="4"/>
      <c r="AQ473" s="4"/>
      <c r="AR473" s="1"/>
      <c r="AS473" s="1"/>
      <c r="AT473" s="4"/>
    </row>
    <row r="474" spans="1:46" x14ac:dyDescent="0.25">
      <c r="A474" s="2"/>
      <c r="B474" s="81"/>
      <c r="C474" s="81"/>
      <c r="D474" s="2"/>
      <c r="E474" s="1"/>
      <c r="F474" s="1"/>
      <c r="G474" s="1"/>
      <c r="H474" s="4"/>
      <c r="I474" s="4"/>
      <c r="J474" s="4"/>
      <c r="K474" s="1"/>
      <c r="L474" s="1"/>
      <c r="M474" s="1"/>
      <c r="N474" s="4"/>
      <c r="O474" s="4"/>
      <c r="P474" s="4"/>
      <c r="Q474" s="1"/>
      <c r="R474" s="1"/>
      <c r="S474" s="1"/>
      <c r="T474" s="4"/>
      <c r="U474" s="4"/>
      <c r="V474" s="4"/>
      <c r="W474" s="1"/>
      <c r="X474" s="1"/>
      <c r="AA474" s="4"/>
      <c r="AB474" s="4"/>
      <c r="AC474" s="1"/>
      <c r="AD474" s="1"/>
      <c r="AE474" s="1"/>
      <c r="AG474" s="1"/>
      <c r="AH474" s="1"/>
      <c r="AI474" s="1"/>
      <c r="AJ474" s="4"/>
      <c r="AK474" s="4"/>
      <c r="AL474" s="4"/>
      <c r="AM474" s="1"/>
      <c r="AN474" s="1"/>
      <c r="AO474" s="1"/>
      <c r="AP474" s="4"/>
      <c r="AQ474" s="4"/>
      <c r="AR474" s="1"/>
      <c r="AS474" s="1"/>
      <c r="AT474" s="4"/>
    </row>
    <row r="475" spans="1:46" x14ac:dyDescent="0.25">
      <c r="A475" s="2"/>
      <c r="B475" s="81"/>
      <c r="C475" s="81"/>
      <c r="D475" s="2"/>
      <c r="E475" s="1"/>
      <c r="F475" s="1"/>
      <c r="G475" s="1"/>
      <c r="H475" s="4"/>
      <c r="I475" s="4"/>
      <c r="J475" s="4"/>
      <c r="K475" s="1"/>
      <c r="L475" s="1"/>
      <c r="M475" s="1"/>
      <c r="N475" s="4"/>
      <c r="O475" s="4"/>
      <c r="P475" s="4"/>
      <c r="Q475" s="1"/>
      <c r="R475" s="1"/>
      <c r="S475" s="1"/>
      <c r="T475" s="4"/>
      <c r="U475" s="4"/>
      <c r="V475" s="4"/>
      <c r="W475" s="1"/>
      <c r="X475" s="1"/>
      <c r="AA475" s="4"/>
      <c r="AB475" s="4"/>
      <c r="AC475" s="1"/>
      <c r="AD475" s="1"/>
      <c r="AE475" s="1"/>
      <c r="AG475" s="1"/>
      <c r="AH475" s="1"/>
      <c r="AI475" s="1"/>
      <c r="AJ475" s="4"/>
      <c r="AK475" s="4"/>
      <c r="AL475" s="4"/>
      <c r="AM475" s="1"/>
      <c r="AN475" s="1"/>
      <c r="AO475" s="1"/>
      <c r="AP475" s="4"/>
      <c r="AQ475" s="4"/>
      <c r="AR475" s="1"/>
      <c r="AS475" s="1"/>
      <c r="AT475" s="4"/>
    </row>
    <row r="476" spans="1:46" x14ac:dyDescent="0.25">
      <c r="A476" s="2"/>
      <c r="B476" s="81"/>
      <c r="C476" s="81"/>
      <c r="D476" s="2"/>
      <c r="E476" s="1"/>
      <c r="F476" s="1"/>
      <c r="G476" s="1"/>
      <c r="H476" s="4"/>
      <c r="I476" s="4"/>
      <c r="J476" s="4"/>
      <c r="K476" s="1"/>
      <c r="L476" s="1"/>
      <c r="M476" s="1"/>
      <c r="N476" s="4"/>
      <c r="O476" s="4"/>
      <c r="P476" s="4"/>
      <c r="Q476" s="1"/>
      <c r="R476" s="1"/>
      <c r="S476" s="1"/>
      <c r="T476" s="4"/>
      <c r="U476" s="4"/>
      <c r="V476" s="4"/>
      <c r="W476" s="1"/>
      <c r="X476" s="1"/>
      <c r="AA476" s="4"/>
      <c r="AB476" s="4"/>
      <c r="AC476" s="1"/>
      <c r="AD476" s="1"/>
      <c r="AE476" s="1"/>
      <c r="AG476" s="1"/>
      <c r="AH476" s="1"/>
      <c r="AI476" s="1"/>
      <c r="AJ476" s="4"/>
      <c r="AK476" s="4"/>
      <c r="AL476" s="4"/>
      <c r="AM476" s="1"/>
      <c r="AN476" s="1"/>
      <c r="AO476" s="1"/>
      <c r="AP476" s="4"/>
      <c r="AQ476" s="4"/>
      <c r="AR476" s="1"/>
      <c r="AS476" s="1"/>
      <c r="AT476" s="4"/>
    </row>
    <row r="477" spans="1:46" x14ac:dyDescent="0.25">
      <c r="A477" s="2"/>
      <c r="B477" s="81"/>
      <c r="C477" s="81"/>
      <c r="D477" s="2"/>
      <c r="E477" s="1"/>
      <c r="F477" s="1"/>
      <c r="G477" s="1"/>
      <c r="H477" s="4"/>
      <c r="I477" s="4"/>
      <c r="J477" s="4"/>
      <c r="K477" s="1"/>
      <c r="L477" s="1"/>
      <c r="M477" s="1"/>
      <c r="N477" s="4"/>
      <c r="O477" s="4"/>
      <c r="P477" s="4"/>
      <c r="Q477" s="1"/>
      <c r="R477" s="1"/>
      <c r="S477" s="1"/>
      <c r="T477" s="4"/>
      <c r="U477" s="4"/>
      <c r="V477" s="4"/>
      <c r="W477" s="1"/>
      <c r="X477" s="1"/>
      <c r="AA477" s="4"/>
      <c r="AB477" s="4"/>
      <c r="AC477" s="1"/>
      <c r="AD477" s="1"/>
      <c r="AE477" s="1"/>
      <c r="AG477" s="1"/>
      <c r="AH477" s="1"/>
      <c r="AI477" s="1"/>
      <c r="AJ477" s="4"/>
      <c r="AK477" s="4"/>
      <c r="AL477" s="4"/>
      <c r="AM477" s="1"/>
      <c r="AN477" s="1"/>
      <c r="AO477" s="1"/>
      <c r="AP477" s="4"/>
      <c r="AQ477" s="4"/>
      <c r="AR477" s="1"/>
      <c r="AS477" s="1"/>
      <c r="AT477" s="4"/>
    </row>
    <row r="478" spans="1:46" x14ac:dyDescent="0.25">
      <c r="A478" s="2"/>
      <c r="B478" s="81"/>
      <c r="C478" s="81"/>
      <c r="D478" s="2"/>
      <c r="E478" s="1"/>
      <c r="F478" s="1"/>
      <c r="G478" s="1"/>
      <c r="H478" s="4"/>
      <c r="I478" s="4"/>
      <c r="J478" s="4"/>
      <c r="K478" s="1"/>
      <c r="L478" s="1"/>
      <c r="M478" s="1"/>
      <c r="N478" s="4"/>
      <c r="O478" s="4"/>
      <c r="P478" s="4"/>
      <c r="Q478" s="1"/>
      <c r="R478" s="1"/>
      <c r="S478" s="1"/>
      <c r="T478" s="4"/>
      <c r="U478" s="4"/>
      <c r="V478" s="4"/>
      <c r="W478" s="1"/>
      <c r="X478" s="1"/>
      <c r="AA478" s="4"/>
      <c r="AB478" s="4"/>
      <c r="AC478" s="1"/>
      <c r="AD478" s="1"/>
      <c r="AE478" s="1"/>
      <c r="AG478" s="1"/>
      <c r="AH478" s="1"/>
      <c r="AI478" s="1"/>
      <c r="AJ478" s="4"/>
      <c r="AK478" s="4"/>
      <c r="AL478" s="4"/>
      <c r="AM478" s="1"/>
      <c r="AN478" s="1"/>
      <c r="AO478" s="1"/>
      <c r="AP478" s="4"/>
      <c r="AQ478" s="4"/>
      <c r="AR478" s="1"/>
      <c r="AS478" s="1"/>
      <c r="AT478" s="4"/>
    </row>
    <row r="479" spans="1:46" x14ac:dyDescent="0.25">
      <c r="A479" s="2"/>
      <c r="B479" s="81"/>
      <c r="C479" s="81"/>
      <c r="D479" s="2"/>
      <c r="E479" s="1"/>
      <c r="F479" s="1"/>
      <c r="G479" s="1"/>
      <c r="H479" s="4"/>
      <c r="I479" s="4"/>
      <c r="J479" s="4"/>
      <c r="K479" s="1"/>
      <c r="L479" s="1"/>
      <c r="M479" s="1"/>
      <c r="N479" s="4"/>
      <c r="O479" s="4"/>
      <c r="P479" s="4"/>
      <c r="Q479" s="1"/>
      <c r="R479" s="1"/>
      <c r="S479" s="1"/>
      <c r="T479" s="4"/>
      <c r="U479" s="4"/>
      <c r="V479" s="4"/>
      <c r="W479" s="1"/>
      <c r="X479" s="1"/>
      <c r="AA479" s="4"/>
      <c r="AB479" s="4"/>
      <c r="AC479" s="1"/>
      <c r="AD479" s="1"/>
      <c r="AE479" s="1"/>
      <c r="AG479" s="1"/>
      <c r="AH479" s="1"/>
      <c r="AI479" s="1"/>
      <c r="AJ479" s="4"/>
      <c r="AK479" s="4"/>
      <c r="AL479" s="4"/>
      <c r="AM479" s="1"/>
      <c r="AN479" s="1"/>
      <c r="AO479" s="1"/>
      <c r="AP479" s="4"/>
      <c r="AQ479" s="4"/>
      <c r="AR479" s="1"/>
      <c r="AS479" s="1"/>
      <c r="AT479" s="4"/>
    </row>
    <row r="480" spans="1:46" x14ac:dyDescent="0.25">
      <c r="A480" s="2"/>
      <c r="B480" s="81"/>
      <c r="C480" s="81"/>
      <c r="D480" s="2"/>
      <c r="E480" s="1"/>
      <c r="F480" s="1"/>
      <c r="G480" s="1"/>
      <c r="H480" s="4"/>
      <c r="I480" s="4"/>
      <c r="J480" s="4"/>
      <c r="K480" s="1"/>
      <c r="L480" s="1"/>
      <c r="M480" s="1"/>
      <c r="N480" s="4"/>
      <c r="O480" s="4"/>
      <c r="P480" s="4"/>
      <c r="Q480" s="1"/>
      <c r="R480" s="1"/>
      <c r="S480" s="1"/>
      <c r="T480" s="4"/>
      <c r="U480" s="4"/>
      <c r="V480" s="4"/>
      <c r="W480" s="1"/>
      <c r="X480" s="1"/>
      <c r="AA480" s="4"/>
      <c r="AB480" s="4"/>
      <c r="AC480" s="1"/>
      <c r="AD480" s="1"/>
      <c r="AE480" s="1"/>
      <c r="AG480" s="1"/>
      <c r="AH480" s="1"/>
      <c r="AI480" s="1"/>
      <c r="AJ480" s="4"/>
      <c r="AK480" s="4"/>
      <c r="AL480" s="4"/>
      <c r="AM480" s="1"/>
      <c r="AN480" s="1"/>
      <c r="AO480" s="1"/>
      <c r="AP480" s="4"/>
      <c r="AQ480" s="4"/>
      <c r="AR480" s="1"/>
      <c r="AS480" s="1"/>
      <c r="AT480" s="4"/>
    </row>
    <row r="481" spans="1:46" x14ac:dyDescent="0.25">
      <c r="A481" s="2"/>
      <c r="B481" s="81"/>
      <c r="C481" s="81"/>
      <c r="D481" s="2"/>
      <c r="E481" s="1"/>
      <c r="F481" s="1"/>
      <c r="G481" s="1"/>
      <c r="H481" s="4"/>
      <c r="I481" s="4"/>
      <c r="J481" s="4"/>
      <c r="K481" s="1"/>
      <c r="L481" s="1"/>
      <c r="M481" s="1"/>
      <c r="N481" s="4"/>
      <c r="O481" s="4"/>
      <c r="P481" s="4"/>
      <c r="Q481" s="1"/>
      <c r="R481" s="1"/>
      <c r="S481" s="1"/>
      <c r="T481" s="4"/>
      <c r="U481" s="4"/>
      <c r="V481" s="4"/>
      <c r="W481" s="1"/>
      <c r="X481" s="1"/>
      <c r="AA481" s="4"/>
      <c r="AB481" s="4"/>
      <c r="AC481" s="1"/>
      <c r="AD481" s="1"/>
      <c r="AE481" s="1"/>
      <c r="AG481" s="1"/>
      <c r="AH481" s="1"/>
      <c r="AI481" s="1"/>
      <c r="AJ481" s="4"/>
      <c r="AK481" s="4"/>
      <c r="AL481" s="4"/>
      <c r="AM481" s="1"/>
      <c r="AN481" s="1"/>
      <c r="AO481" s="1"/>
      <c r="AP481" s="4"/>
      <c r="AQ481" s="4"/>
      <c r="AR481" s="1"/>
      <c r="AS481" s="1"/>
      <c r="AT481" s="4"/>
    </row>
    <row r="482" spans="1:46" x14ac:dyDescent="0.25">
      <c r="A482" s="2"/>
      <c r="B482" s="81"/>
      <c r="C482" s="81"/>
      <c r="D482" s="2"/>
      <c r="E482" s="1"/>
      <c r="F482" s="1"/>
      <c r="G482" s="1"/>
      <c r="H482" s="4"/>
      <c r="I482" s="4"/>
      <c r="J482" s="4"/>
      <c r="K482" s="1"/>
      <c r="L482" s="1"/>
      <c r="M482" s="1"/>
      <c r="N482" s="4"/>
      <c r="O482" s="4"/>
      <c r="P482" s="4"/>
      <c r="Q482" s="1"/>
      <c r="R482" s="1"/>
      <c r="S482" s="1"/>
      <c r="T482" s="4"/>
      <c r="U482" s="4"/>
      <c r="V482" s="4"/>
      <c r="W482" s="1"/>
      <c r="X482" s="1"/>
      <c r="AA482" s="4"/>
      <c r="AB482" s="4"/>
      <c r="AC482" s="1"/>
      <c r="AD482" s="1"/>
      <c r="AE482" s="1"/>
      <c r="AG482" s="1"/>
      <c r="AH482" s="1"/>
      <c r="AI482" s="1"/>
      <c r="AJ482" s="4"/>
      <c r="AK482" s="4"/>
      <c r="AL482" s="4"/>
      <c r="AM482" s="1"/>
      <c r="AN482" s="1"/>
      <c r="AO482" s="1"/>
      <c r="AP482" s="4"/>
      <c r="AQ482" s="4"/>
      <c r="AR482" s="1"/>
      <c r="AS482" s="1"/>
      <c r="AT482" s="4"/>
    </row>
    <row r="483" spans="1:46" x14ac:dyDescent="0.25">
      <c r="A483" s="2"/>
      <c r="B483" s="81"/>
      <c r="C483" s="81"/>
      <c r="D483" s="2"/>
      <c r="E483" s="1"/>
      <c r="F483" s="1"/>
      <c r="G483" s="1"/>
      <c r="H483" s="4"/>
      <c r="I483" s="4"/>
      <c r="J483" s="4"/>
      <c r="K483" s="1"/>
      <c r="L483" s="1"/>
      <c r="M483" s="1"/>
      <c r="N483" s="4"/>
      <c r="O483" s="4"/>
      <c r="P483" s="4"/>
      <c r="Q483" s="1"/>
      <c r="R483" s="1"/>
      <c r="S483" s="1"/>
      <c r="T483" s="4"/>
      <c r="U483" s="4"/>
      <c r="V483" s="4"/>
      <c r="W483" s="1"/>
      <c r="X483" s="1"/>
      <c r="AA483" s="4"/>
      <c r="AB483" s="4"/>
      <c r="AC483" s="1"/>
      <c r="AD483" s="1"/>
      <c r="AE483" s="1"/>
      <c r="AG483" s="1"/>
      <c r="AH483" s="1"/>
      <c r="AI483" s="1"/>
      <c r="AJ483" s="4"/>
      <c r="AK483" s="4"/>
      <c r="AL483" s="4"/>
      <c r="AM483" s="1"/>
      <c r="AN483" s="1"/>
      <c r="AO483" s="1"/>
      <c r="AP483" s="4"/>
      <c r="AQ483" s="4"/>
      <c r="AR483" s="1"/>
      <c r="AS483" s="1"/>
      <c r="AT483" s="4"/>
    </row>
    <row r="484" spans="1:46" x14ac:dyDescent="0.25">
      <c r="A484" s="2"/>
      <c r="B484" s="81"/>
      <c r="C484" s="81"/>
      <c r="D484" s="2"/>
      <c r="E484" s="1"/>
      <c r="F484" s="1"/>
      <c r="G484" s="1"/>
      <c r="H484" s="4"/>
      <c r="I484" s="4"/>
      <c r="J484" s="4"/>
      <c r="K484" s="1"/>
      <c r="L484" s="1"/>
      <c r="M484" s="1"/>
      <c r="N484" s="4"/>
      <c r="O484" s="4"/>
      <c r="P484" s="4"/>
      <c r="Q484" s="1"/>
      <c r="R484" s="1"/>
      <c r="S484" s="1"/>
      <c r="T484" s="4"/>
      <c r="U484" s="4"/>
      <c r="V484" s="4"/>
      <c r="W484" s="1"/>
      <c r="X484" s="1"/>
      <c r="AA484" s="4"/>
      <c r="AB484" s="4"/>
      <c r="AC484" s="1"/>
      <c r="AD484" s="1"/>
      <c r="AE484" s="1"/>
      <c r="AG484" s="1"/>
      <c r="AH484" s="1"/>
      <c r="AI484" s="1"/>
      <c r="AJ484" s="4"/>
      <c r="AK484" s="4"/>
      <c r="AL484" s="4"/>
      <c r="AM484" s="1"/>
      <c r="AN484" s="1"/>
      <c r="AO484" s="1"/>
      <c r="AP484" s="4"/>
      <c r="AQ484" s="4"/>
      <c r="AR484" s="1"/>
      <c r="AS484" s="1"/>
      <c r="AT484" s="4"/>
    </row>
    <row r="485" spans="1:46" x14ac:dyDescent="0.25">
      <c r="A485" s="2"/>
      <c r="B485" s="81"/>
      <c r="C485" s="81"/>
      <c r="D485" s="2"/>
      <c r="E485" s="1"/>
      <c r="F485" s="1"/>
      <c r="G485" s="1"/>
      <c r="H485" s="4"/>
      <c r="I485" s="4"/>
      <c r="J485" s="4"/>
      <c r="K485" s="1"/>
      <c r="L485" s="1"/>
      <c r="M485" s="1"/>
      <c r="N485" s="4"/>
      <c r="O485" s="4"/>
      <c r="P485" s="4"/>
      <c r="Q485" s="1"/>
      <c r="R485" s="1"/>
      <c r="S485" s="1"/>
      <c r="T485" s="4"/>
      <c r="U485" s="4"/>
      <c r="V485" s="4"/>
      <c r="W485" s="1"/>
      <c r="X485" s="1"/>
      <c r="AA485" s="4"/>
      <c r="AB485" s="4"/>
      <c r="AC485" s="1"/>
      <c r="AD485" s="1"/>
      <c r="AE485" s="1"/>
      <c r="AG485" s="1"/>
      <c r="AH485" s="1"/>
      <c r="AI485" s="1"/>
      <c r="AJ485" s="4"/>
      <c r="AK485" s="4"/>
      <c r="AL485" s="4"/>
      <c r="AM485" s="1"/>
      <c r="AN485" s="1"/>
      <c r="AO485" s="1"/>
      <c r="AP485" s="4"/>
      <c r="AQ485" s="4"/>
      <c r="AR485" s="1"/>
      <c r="AS485" s="1"/>
      <c r="AT485" s="4"/>
    </row>
    <row r="486" spans="1:46" x14ac:dyDescent="0.25">
      <c r="A486" s="2"/>
      <c r="B486" s="81"/>
      <c r="C486" s="81"/>
      <c r="D486" s="2"/>
      <c r="E486" s="1"/>
      <c r="F486" s="1"/>
      <c r="G486" s="1"/>
      <c r="H486" s="4"/>
      <c r="I486" s="4"/>
      <c r="J486" s="4"/>
      <c r="K486" s="1"/>
      <c r="L486" s="1"/>
      <c r="M486" s="1"/>
      <c r="N486" s="4"/>
      <c r="O486" s="4"/>
      <c r="P486" s="4"/>
      <c r="Q486" s="1"/>
      <c r="R486" s="1"/>
      <c r="S486" s="1"/>
      <c r="T486" s="4"/>
      <c r="U486" s="4"/>
      <c r="V486" s="4"/>
      <c r="W486" s="1"/>
      <c r="X486" s="1"/>
      <c r="AA486" s="4"/>
      <c r="AB486" s="4"/>
      <c r="AC486" s="1"/>
      <c r="AD486" s="1"/>
      <c r="AE486" s="1"/>
      <c r="AG486" s="1"/>
      <c r="AH486" s="1"/>
      <c r="AI486" s="1"/>
      <c r="AJ486" s="4"/>
      <c r="AK486" s="4"/>
      <c r="AL486" s="4"/>
      <c r="AM486" s="1"/>
      <c r="AN486" s="1"/>
      <c r="AO486" s="1"/>
      <c r="AP486" s="4"/>
      <c r="AQ486" s="4"/>
      <c r="AR486" s="1"/>
      <c r="AS486" s="1"/>
      <c r="AT486" s="4"/>
    </row>
    <row r="487" spans="1:46" x14ac:dyDescent="0.25">
      <c r="A487" s="2"/>
      <c r="B487" s="81"/>
      <c r="C487" s="81"/>
      <c r="D487" s="2"/>
      <c r="E487" s="1"/>
      <c r="F487" s="1"/>
      <c r="G487" s="1"/>
      <c r="H487" s="4"/>
      <c r="I487" s="4"/>
      <c r="J487" s="4"/>
      <c r="K487" s="1"/>
      <c r="L487" s="1"/>
      <c r="M487" s="1"/>
      <c r="N487" s="4"/>
      <c r="O487" s="4"/>
      <c r="P487" s="4"/>
      <c r="Q487" s="1"/>
      <c r="R487" s="1"/>
      <c r="S487" s="1"/>
      <c r="T487" s="4"/>
      <c r="U487" s="4"/>
      <c r="V487" s="4"/>
      <c r="W487" s="1"/>
      <c r="X487" s="1"/>
      <c r="AA487" s="4"/>
      <c r="AB487" s="4"/>
      <c r="AC487" s="1"/>
      <c r="AD487" s="1"/>
      <c r="AE487" s="1"/>
      <c r="AG487" s="1"/>
      <c r="AH487" s="1"/>
      <c r="AI487" s="1"/>
      <c r="AJ487" s="4"/>
      <c r="AK487" s="4"/>
      <c r="AL487" s="4"/>
      <c r="AM487" s="1"/>
      <c r="AN487" s="1"/>
      <c r="AO487" s="1"/>
      <c r="AP487" s="4"/>
      <c r="AQ487" s="4"/>
      <c r="AR487" s="1"/>
      <c r="AS487" s="1"/>
      <c r="AT487" s="4"/>
    </row>
    <row r="488" spans="1:46" x14ac:dyDescent="0.25">
      <c r="A488" s="2"/>
      <c r="B488" s="81"/>
      <c r="C488" s="81"/>
      <c r="D488" s="2"/>
      <c r="E488" s="1"/>
      <c r="F488" s="1"/>
      <c r="G488" s="1"/>
      <c r="H488" s="4"/>
      <c r="I488" s="4"/>
      <c r="J488" s="4"/>
      <c r="K488" s="1"/>
      <c r="L488" s="1"/>
      <c r="M488" s="1"/>
      <c r="N488" s="4"/>
      <c r="O488" s="4"/>
      <c r="P488" s="4"/>
      <c r="Q488" s="1"/>
      <c r="R488" s="1"/>
      <c r="S488" s="1"/>
      <c r="T488" s="4"/>
      <c r="U488" s="4"/>
      <c r="V488" s="4"/>
      <c r="W488" s="1"/>
      <c r="X488" s="1"/>
      <c r="AA488" s="4"/>
      <c r="AB488" s="4"/>
      <c r="AC488" s="1"/>
      <c r="AD488" s="1"/>
      <c r="AE488" s="1"/>
      <c r="AG488" s="1"/>
      <c r="AH488" s="1"/>
      <c r="AI488" s="1"/>
      <c r="AJ488" s="4"/>
      <c r="AK488" s="4"/>
      <c r="AL488" s="4"/>
      <c r="AM488" s="1"/>
      <c r="AN488" s="1"/>
      <c r="AO488" s="1"/>
      <c r="AP488" s="4"/>
      <c r="AQ488" s="4"/>
      <c r="AR488" s="1"/>
      <c r="AS488" s="1"/>
      <c r="AT488" s="4"/>
    </row>
    <row r="489" spans="1:46" x14ac:dyDescent="0.25">
      <c r="A489" s="2"/>
      <c r="B489" s="81"/>
      <c r="C489" s="81"/>
      <c r="D489" s="2"/>
      <c r="E489" s="1"/>
      <c r="F489" s="1"/>
      <c r="G489" s="1"/>
      <c r="H489" s="4"/>
      <c r="I489" s="4"/>
      <c r="J489" s="4"/>
      <c r="K489" s="1"/>
      <c r="L489" s="1"/>
      <c r="M489" s="1"/>
      <c r="N489" s="4"/>
      <c r="O489" s="4"/>
      <c r="P489" s="4"/>
      <c r="Q489" s="1"/>
      <c r="R489" s="1"/>
      <c r="S489" s="1"/>
      <c r="T489" s="4"/>
      <c r="U489" s="4"/>
      <c r="V489" s="4"/>
      <c r="W489" s="1"/>
      <c r="X489" s="1"/>
      <c r="AA489" s="4"/>
      <c r="AB489" s="4"/>
      <c r="AC489" s="1"/>
      <c r="AD489" s="1"/>
      <c r="AE489" s="1"/>
      <c r="AG489" s="1"/>
      <c r="AH489" s="1"/>
      <c r="AI489" s="1"/>
      <c r="AJ489" s="4"/>
      <c r="AK489" s="4"/>
      <c r="AL489" s="4"/>
      <c r="AM489" s="1"/>
      <c r="AN489" s="1"/>
      <c r="AO489" s="1"/>
      <c r="AP489" s="4"/>
      <c r="AQ489" s="4"/>
      <c r="AR489" s="1"/>
      <c r="AS489" s="1"/>
      <c r="AT489" s="4"/>
    </row>
    <row r="490" spans="1:46" x14ac:dyDescent="0.25">
      <c r="A490" s="2"/>
      <c r="B490" s="81"/>
      <c r="C490" s="81"/>
      <c r="D490" s="2"/>
      <c r="E490" s="1"/>
      <c r="F490" s="1"/>
      <c r="G490" s="1"/>
      <c r="H490" s="4"/>
      <c r="I490" s="4"/>
      <c r="J490" s="4"/>
      <c r="K490" s="1"/>
      <c r="L490" s="1"/>
      <c r="M490" s="1"/>
      <c r="N490" s="4"/>
      <c r="O490" s="4"/>
      <c r="P490" s="4"/>
      <c r="Q490" s="1"/>
      <c r="R490" s="1"/>
      <c r="S490" s="1"/>
      <c r="T490" s="4"/>
      <c r="U490" s="4"/>
      <c r="V490" s="4"/>
      <c r="W490" s="1"/>
      <c r="X490" s="1"/>
      <c r="AA490" s="4"/>
      <c r="AB490" s="4"/>
      <c r="AC490" s="1"/>
      <c r="AD490" s="1"/>
      <c r="AE490" s="1"/>
      <c r="AG490" s="1"/>
      <c r="AH490" s="1"/>
      <c r="AI490" s="1"/>
      <c r="AJ490" s="4"/>
      <c r="AK490" s="4"/>
      <c r="AL490" s="4"/>
      <c r="AM490" s="1"/>
      <c r="AN490" s="1"/>
      <c r="AO490" s="1"/>
      <c r="AP490" s="4"/>
      <c r="AQ490" s="4"/>
      <c r="AR490" s="1"/>
      <c r="AS490" s="1"/>
      <c r="AT490" s="4"/>
    </row>
    <row r="491" spans="1:46" x14ac:dyDescent="0.25">
      <c r="A491" s="2"/>
      <c r="B491" s="81"/>
      <c r="C491" s="81"/>
      <c r="D491" s="2"/>
      <c r="E491" s="1"/>
      <c r="F491" s="1"/>
      <c r="G491" s="1"/>
      <c r="H491" s="4"/>
      <c r="I491" s="4"/>
      <c r="J491" s="4"/>
      <c r="K491" s="1"/>
      <c r="L491" s="1"/>
      <c r="M491" s="1"/>
      <c r="N491" s="4"/>
      <c r="O491" s="4"/>
      <c r="P491" s="4"/>
      <c r="Q491" s="1"/>
      <c r="R491" s="1"/>
      <c r="S491" s="1"/>
      <c r="T491" s="4"/>
      <c r="U491" s="4"/>
      <c r="V491" s="4"/>
      <c r="W491" s="1"/>
      <c r="X491" s="1"/>
      <c r="AA491" s="4"/>
      <c r="AB491" s="4"/>
      <c r="AC491" s="1"/>
      <c r="AD491" s="1"/>
      <c r="AE491" s="1"/>
      <c r="AG491" s="1"/>
      <c r="AH491" s="1"/>
      <c r="AI491" s="1"/>
      <c r="AJ491" s="4"/>
      <c r="AK491" s="4"/>
      <c r="AL491" s="4"/>
      <c r="AM491" s="1"/>
      <c r="AN491" s="1"/>
      <c r="AO491" s="1"/>
      <c r="AP491" s="4"/>
      <c r="AQ491" s="4"/>
      <c r="AR491" s="1"/>
      <c r="AS491" s="1"/>
      <c r="AT491" s="4"/>
    </row>
    <row r="492" spans="1:46" x14ac:dyDescent="0.25">
      <c r="A492" s="2"/>
      <c r="B492" s="81"/>
      <c r="C492" s="81"/>
      <c r="D492" s="2"/>
      <c r="E492" s="1"/>
      <c r="F492" s="1"/>
      <c r="G492" s="1"/>
      <c r="H492" s="4"/>
      <c r="I492" s="4"/>
      <c r="J492" s="4"/>
      <c r="K492" s="1"/>
      <c r="L492" s="1"/>
      <c r="M492" s="1"/>
      <c r="N492" s="4"/>
      <c r="O492" s="4"/>
      <c r="P492" s="4"/>
      <c r="Q492" s="1"/>
      <c r="R492" s="1"/>
      <c r="S492" s="1"/>
      <c r="T492" s="4"/>
      <c r="U492" s="4"/>
      <c r="V492" s="4"/>
      <c r="W492" s="1"/>
      <c r="X492" s="1"/>
      <c r="AA492" s="4"/>
      <c r="AB492" s="4"/>
      <c r="AC492" s="1"/>
      <c r="AD492" s="1"/>
      <c r="AE492" s="1"/>
      <c r="AG492" s="1"/>
      <c r="AH492" s="1"/>
      <c r="AI492" s="1"/>
      <c r="AJ492" s="4"/>
      <c r="AK492" s="4"/>
      <c r="AL492" s="4"/>
      <c r="AM492" s="1"/>
      <c r="AN492" s="1"/>
      <c r="AO492" s="1"/>
      <c r="AP492" s="4"/>
      <c r="AQ492" s="4"/>
      <c r="AR492" s="1"/>
      <c r="AS492" s="1"/>
      <c r="AT492" s="4"/>
    </row>
    <row r="493" spans="1:46" x14ac:dyDescent="0.25">
      <c r="A493" s="2"/>
      <c r="B493" s="81"/>
      <c r="C493" s="81"/>
      <c r="D493" s="2"/>
      <c r="E493" s="1"/>
      <c r="F493" s="1"/>
      <c r="G493" s="1"/>
      <c r="H493" s="4"/>
      <c r="I493" s="4"/>
      <c r="J493" s="4"/>
      <c r="K493" s="1"/>
      <c r="L493" s="1"/>
      <c r="M493" s="1"/>
      <c r="N493" s="4"/>
      <c r="O493" s="4"/>
      <c r="P493" s="4"/>
      <c r="Q493" s="1"/>
      <c r="R493" s="1"/>
      <c r="S493" s="1"/>
      <c r="T493" s="4"/>
      <c r="U493" s="4"/>
      <c r="V493" s="4"/>
      <c r="W493" s="1"/>
      <c r="X493" s="1"/>
      <c r="AA493" s="4"/>
      <c r="AB493" s="4"/>
      <c r="AC493" s="1"/>
      <c r="AD493" s="1"/>
      <c r="AE493" s="1"/>
      <c r="AG493" s="1"/>
      <c r="AH493" s="1"/>
      <c r="AI493" s="1"/>
      <c r="AJ493" s="4"/>
      <c r="AK493" s="4"/>
      <c r="AL493" s="4"/>
      <c r="AM493" s="1"/>
      <c r="AN493" s="1"/>
      <c r="AO493" s="1"/>
      <c r="AP493" s="4"/>
      <c r="AQ493" s="4"/>
      <c r="AR493" s="1"/>
      <c r="AS493" s="1"/>
      <c r="AT493" s="4"/>
    </row>
    <row r="494" spans="1:46" x14ac:dyDescent="0.25">
      <c r="A494" s="2"/>
      <c r="B494" s="81"/>
      <c r="C494" s="81"/>
      <c r="D494" s="2"/>
      <c r="E494" s="1"/>
      <c r="F494" s="1"/>
      <c r="G494" s="1"/>
      <c r="H494" s="4"/>
      <c r="I494" s="4"/>
      <c r="J494" s="4"/>
      <c r="K494" s="1"/>
      <c r="L494" s="1"/>
      <c r="M494" s="1"/>
      <c r="N494" s="4"/>
      <c r="O494" s="4"/>
      <c r="P494" s="4"/>
      <c r="Q494" s="1"/>
      <c r="R494" s="1"/>
      <c r="S494" s="1"/>
      <c r="T494" s="4"/>
      <c r="U494" s="4"/>
      <c r="V494" s="4"/>
      <c r="W494" s="1"/>
      <c r="X494" s="1"/>
      <c r="AA494" s="4"/>
      <c r="AB494" s="4"/>
      <c r="AC494" s="1"/>
      <c r="AD494" s="1"/>
      <c r="AE494" s="1"/>
      <c r="AG494" s="1"/>
      <c r="AH494" s="1"/>
      <c r="AI494" s="1"/>
      <c r="AJ494" s="4"/>
      <c r="AK494" s="4"/>
      <c r="AL494" s="4"/>
      <c r="AM494" s="1"/>
      <c r="AN494" s="1"/>
      <c r="AO494" s="1"/>
      <c r="AP494" s="4"/>
      <c r="AQ494" s="4"/>
      <c r="AR494" s="1"/>
      <c r="AS494" s="1"/>
      <c r="AT494" s="4"/>
    </row>
    <row r="495" spans="1:46" x14ac:dyDescent="0.25">
      <c r="A495" s="2"/>
      <c r="B495" s="81"/>
      <c r="C495" s="81"/>
      <c r="D495" s="2"/>
      <c r="E495" s="1"/>
      <c r="F495" s="1"/>
      <c r="G495" s="1"/>
      <c r="H495" s="4"/>
      <c r="I495" s="4"/>
      <c r="J495" s="4"/>
      <c r="K495" s="1"/>
      <c r="L495" s="1"/>
      <c r="M495" s="1"/>
      <c r="N495" s="4"/>
      <c r="O495" s="4"/>
      <c r="P495" s="4"/>
      <c r="Q495" s="1"/>
      <c r="R495" s="1"/>
      <c r="S495" s="1"/>
      <c r="T495" s="4"/>
      <c r="U495" s="4"/>
      <c r="V495" s="4"/>
      <c r="W495" s="1"/>
      <c r="X495" s="1"/>
      <c r="AA495" s="4"/>
      <c r="AB495" s="4"/>
      <c r="AC495" s="1"/>
      <c r="AD495" s="1"/>
      <c r="AE495" s="1"/>
      <c r="AG495" s="1"/>
      <c r="AH495" s="1"/>
      <c r="AI495" s="1"/>
      <c r="AJ495" s="4"/>
      <c r="AK495" s="4"/>
      <c r="AL495" s="4"/>
      <c r="AM495" s="1"/>
      <c r="AN495" s="1"/>
      <c r="AO495" s="1"/>
      <c r="AP495" s="4"/>
      <c r="AQ495" s="4"/>
      <c r="AR495" s="1"/>
      <c r="AS495" s="1"/>
      <c r="AT495" s="4"/>
    </row>
    <row r="496" spans="1:46" x14ac:dyDescent="0.25">
      <c r="A496" s="2"/>
      <c r="B496" s="81"/>
      <c r="C496" s="81"/>
      <c r="D496" s="2"/>
      <c r="E496" s="1"/>
      <c r="F496" s="1"/>
      <c r="G496" s="1"/>
      <c r="H496" s="4"/>
      <c r="I496" s="4"/>
      <c r="J496" s="4"/>
      <c r="K496" s="1"/>
      <c r="L496" s="1"/>
      <c r="M496" s="1"/>
      <c r="N496" s="4"/>
      <c r="O496" s="4"/>
      <c r="P496" s="4"/>
      <c r="Q496" s="1"/>
      <c r="R496" s="1"/>
      <c r="S496" s="1"/>
      <c r="T496" s="4"/>
      <c r="U496" s="4"/>
      <c r="V496" s="4"/>
      <c r="W496" s="1"/>
      <c r="X496" s="1"/>
      <c r="AA496" s="4"/>
      <c r="AB496" s="4"/>
      <c r="AC496" s="1"/>
      <c r="AD496" s="1"/>
      <c r="AE496" s="1"/>
      <c r="AG496" s="1"/>
      <c r="AH496" s="1"/>
      <c r="AI496" s="1"/>
      <c r="AJ496" s="4"/>
      <c r="AK496" s="4"/>
      <c r="AL496" s="4"/>
      <c r="AM496" s="1"/>
      <c r="AN496" s="1"/>
      <c r="AO496" s="1"/>
      <c r="AP496" s="4"/>
      <c r="AQ496" s="4"/>
      <c r="AR496" s="1"/>
      <c r="AS496" s="1"/>
      <c r="AT496" s="4"/>
    </row>
    <row r="497" spans="1:46" x14ac:dyDescent="0.25">
      <c r="A497" s="2"/>
      <c r="B497" s="81"/>
      <c r="C497" s="81"/>
      <c r="D497" s="2"/>
      <c r="E497" s="1"/>
      <c r="F497" s="1"/>
      <c r="G497" s="1"/>
      <c r="H497" s="4"/>
      <c r="I497" s="4"/>
      <c r="J497" s="4"/>
      <c r="K497" s="1"/>
      <c r="L497" s="1"/>
      <c r="M497" s="1"/>
      <c r="N497" s="4"/>
      <c r="O497" s="4"/>
      <c r="P497" s="4"/>
      <c r="Q497" s="1"/>
      <c r="R497" s="1"/>
      <c r="S497" s="1"/>
      <c r="T497" s="4"/>
      <c r="U497" s="4"/>
      <c r="V497" s="4"/>
      <c r="W497" s="1"/>
      <c r="X497" s="1"/>
      <c r="AA497" s="4"/>
      <c r="AB497" s="4"/>
      <c r="AC497" s="1"/>
      <c r="AD497" s="1"/>
      <c r="AE497" s="1"/>
      <c r="AG497" s="1"/>
      <c r="AH497" s="1"/>
      <c r="AI497" s="1"/>
      <c r="AJ497" s="4"/>
      <c r="AK497" s="4"/>
      <c r="AL497" s="4"/>
      <c r="AM497" s="1"/>
      <c r="AN497" s="1"/>
      <c r="AO497" s="1"/>
      <c r="AP497" s="4"/>
      <c r="AQ497" s="4"/>
      <c r="AR497" s="1"/>
      <c r="AS497" s="1"/>
      <c r="AT497" s="4"/>
    </row>
    <row r="498" spans="1:46" x14ac:dyDescent="0.25">
      <c r="A498" s="2"/>
      <c r="B498" s="81"/>
      <c r="C498" s="81"/>
      <c r="D498" s="2"/>
      <c r="E498" s="1"/>
      <c r="F498" s="1"/>
      <c r="G498" s="1"/>
      <c r="H498" s="4"/>
      <c r="I498" s="4"/>
      <c r="J498" s="4"/>
      <c r="K498" s="1"/>
      <c r="L498" s="1"/>
      <c r="M498" s="1"/>
      <c r="N498" s="4"/>
      <c r="O498" s="4"/>
      <c r="P498" s="4"/>
      <c r="Q498" s="1"/>
      <c r="R498" s="1"/>
      <c r="S498" s="1"/>
      <c r="T498" s="4"/>
      <c r="U498" s="4"/>
      <c r="V498" s="4"/>
      <c r="W498" s="1"/>
      <c r="X498" s="1"/>
      <c r="AA498" s="4"/>
      <c r="AB498" s="4"/>
      <c r="AC498" s="1"/>
      <c r="AD498" s="1"/>
      <c r="AE498" s="1"/>
      <c r="AG498" s="1"/>
      <c r="AH498" s="1"/>
      <c r="AI498" s="1"/>
      <c r="AJ498" s="4"/>
      <c r="AK498" s="4"/>
      <c r="AL498" s="4"/>
      <c r="AM498" s="1"/>
      <c r="AN498" s="1"/>
      <c r="AO498" s="1"/>
      <c r="AP498" s="4"/>
      <c r="AQ498" s="4"/>
      <c r="AR498" s="1"/>
      <c r="AS498" s="1"/>
      <c r="AT498" s="4"/>
    </row>
    <row r="499" spans="1:46" x14ac:dyDescent="0.25">
      <c r="A499" s="2"/>
      <c r="B499" s="81"/>
      <c r="C499" s="81"/>
      <c r="D499" s="2"/>
      <c r="E499" s="1"/>
      <c r="F499" s="1"/>
      <c r="G499" s="1"/>
      <c r="H499" s="4"/>
      <c r="I499" s="4"/>
      <c r="J499" s="4"/>
      <c r="K499" s="1"/>
      <c r="L499" s="1"/>
      <c r="M499" s="1"/>
      <c r="N499" s="4"/>
      <c r="O499" s="4"/>
      <c r="P499" s="4"/>
      <c r="Q499" s="1"/>
      <c r="R499" s="1"/>
      <c r="S499" s="1"/>
      <c r="T499" s="4"/>
      <c r="U499" s="4"/>
      <c r="V499" s="4"/>
      <c r="W499" s="1"/>
      <c r="X499" s="1"/>
      <c r="AA499" s="4"/>
      <c r="AB499" s="4"/>
      <c r="AC499" s="1"/>
      <c r="AD499" s="1"/>
      <c r="AE499" s="1"/>
      <c r="AG499" s="1"/>
      <c r="AH499" s="1"/>
      <c r="AI499" s="1"/>
      <c r="AJ499" s="4"/>
      <c r="AK499" s="4"/>
      <c r="AL499" s="4"/>
      <c r="AM499" s="1"/>
      <c r="AN499" s="1"/>
      <c r="AO499" s="1"/>
      <c r="AP499" s="4"/>
      <c r="AQ499" s="4"/>
      <c r="AR499" s="1"/>
      <c r="AS499" s="1"/>
      <c r="AT499" s="4"/>
    </row>
    <row r="500" spans="1:46" x14ac:dyDescent="0.25">
      <c r="A500" s="2"/>
      <c r="B500" s="81"/>
      <c r="C500" s="81"/>
      <c r="D500" s="2"/>
      <c r="E500" s="1"/>
      <c r="F500" s="1"/>
      <c r="G500" s="1"/>
      <c r="H500" s="4"/>
      <c r="I500" s="4"/>
      <c r="J500" s="4"/>
      <c r="K500" s="1"/>
      <c r="L500" s="1"/>
      <c r="M500" s="1"/>
      <c r="N500" s="4"/>
      <c r="O500" s="4"/>
      <c r="P500" s="4"/>
      <c r="Q500" s="1"/>
      <c r="R500" s="1"/>
      <c r="S500" s="1"/>
      <c r="T500" s="4"/>
      <c r="U500" s="4"/>
      <c r="V500" s="4"/>
      <c r="W500" s="1"/>
      <c r="X500" s="1"/>
      <c r="AA500" s="4"/>
      <c r="AB500" s="4"/>
      <c r="AC500" s="1"/>
      <c r="AD500" s="1"/>
      <c r="AE500" s="1"/>
      <c r="AG500" s="1"/>
      <c r="AH500" s="1"/>
      <c r="AI500" s="1"/>
      <c r="AJ500" s="4"/>
      <c r="AK500" s="4"/>
      <c r="AL500" s="4"/>
      <c r="AM500" s="1"/>
      <c r="AN500" s="1"/>
      <c r="AO500" s="1"/>
      <c r="AP500" s="4"/>
      <c r="AQ500" s="4"/>
      <c r="AR500" s="1"/>
      <c r="AS500" s="1"/>
      <c r="AT500" s="4"/>
    </row>
    <row r="501" spans="1:46" x14ac:dyDescent="0.25">
      <c r="A501" s="2"/>
      <c r="B501" s="81"/>
      <c r="C501" s="81"/>
      <c r="D501" s="2"/>
      <c r="E501" s="1"/>
      <c r="F501" s="1"/>
      <c r="G501" s="1"/>
      <c r="H501" s="4"/>
      <c r="I501" s="4"/>
      <c r="J501" s="4"/>
      <c r="K501" s="1"/>
      <c r="L501" s="1"/>
      <c r="M501" s="1"/>
      <c r="N501" s="4"/>
      <c r="O501" s="4"/>
      <c r="P501" s="4"/>
      <c r="Q501" s="1"/>
      <c r="R501" s="1"/>
      <c r="S501" s="1"/>
      <c r="T501" s="4"/>
      <c r="U501" s="4"/>
      <c r="V501" s="4"/>
      <c r="W501" s="1"/>
      <c r="X501" s="1"/>
      <c r="AA501" s="4"/>
      <c r="AB501" s="4"/>
      <c r="AC501" s="1"/>
      <c r="AD501" s="1"/>
      <c r="AE501" s="1"/>
      <c r="AG501" s="1"/>
      <c r="AH501" s="1"/>
      <c r="AI501" s="1"/>
      <c r="AJ501" s="4"/>
      <c r="AK501" s="4"/>
      <c r="AL501" s="4"/>
      <c r="AM501" s="1"/>
      <c r="AN501" s="1"/>
      <c r="AO501" s="1"/>
      <c r="AP501" s="4"/>
      <c r="AQ501" s="4"/>
      <c r="AR501" s="1"/>
      <c r="AS501" s="1"/>
      <c r="AT501" s="4"/>
    </row>
    <row r="502" spans="1:46" x14ac:dyDescent="0.25">
      <c r="A502" s="2"/>
      <c r="B502" s="81"/>
      <c r="C502" s="81"/>
      <c r="D502" s="2"/>
      <c r="E502" s="1"/>
      <c r="F502" s="1"/>
      <c r="G502" s="1"/>
      <c r="H502" s="4"/>
      <c r="I502" s="4"/>
      <c r="J502" s="4"/>
      <c r="K502" s="1"/>
      <c r="L502" s="1"/>
      <c r="M502" s="1"/>
      <c r="N502" s="4"/>
      <c r="O502" s="4"/>
      <c r="P502" s="4"/>
      <c r="Q502" s="1"/>
      <c r="R502" s="1"/>
      <c r="S502" s="1"/>
      <c r="T502" s="4"/>
      <c r="U502" s="4"/>
      <c r="V502" s="4"/>
      <c r="W502" s="1"/>
      <c r="X502" s="1"/>
      <c r="AA502" s="4"/>
      <c r="AB502" s="4"/>
      <c r="AC502" s="1"/>
      <c r="AD502" s="1"/>
      <c r="AE502" s="1"/>
      <c r="AG502" s="1"/>
      <c r="AH502" s="1"/>
      <c r="AI502" s="1"/>
      <c r="AJ502" s="4"/>
      <c r="AK502" s="4"/>
      <c r="AL502" s="4"/>
      <c r="AM502" s="1"/>
      <c r="AN502" s="1"/>
      <c r="AO502" s="1"/>
      <c r="AP502" s="4"/>
      <c r="AQ502" s="4"/>
      <c r="AR502" s="1"/>
      <c r="AS502" s="1"/>
      <c r="AT502" s="4"/>
    </row>
    <row r="503" spans="1:46" x14ac:dyDescent="0.25">
      <c r="A503" s="2"/>
      <c r="B503" s="81"/>
      <c r="C503" s="81"/>
      <c r="D503" s="2"/>
      <c r="E503" s="1"/>
      <c r="F503" s="1"/>
      <c r="G503" s="1"/>
      <c r="H503" s="4"/>
      <c r="I503" s="4"/>
      <c r="J503" s="4"/>
      <c r="K503" s="1"/>
      <c r="L503" s="1"/>
      <c r="M503" s="1"/>
      <c r="N503" s="4"/>
      <c r="O503" s="4"/>
      <c r="P503" s="4"/>
      <c r="Q503" s="1"/>
      <c r="R503" s="1"/>
      <c r="S503" s="1"/>
      <c r="T503" s="4"/>
      <c r="U503" s="4"/>
      <c r="V503" s="4"/>
      <c r="W503" s="1"/>
      <c r="X503" s="1"/>
      <c r="AA503" s="4"/>
      <c r="AB503" s="4"/>
      <c r="AC503" s="1"/>
      <c r="AD503" s="1"/>
      <c r="AE503" s="1"/>
      <c r="AG503" s="1"/>
      <c r="AH503" s="1"/>
      <c r="AI503" s="1"/>
      <c r="AJ503" s="4"/>
      <c r="AK503" s="4"/>
      <c r="AL503" s="4"/>
      <c r="AM503" s="1"/>
      <c r="AN503" s="1"/>
      <c r="AO503" s="1"/>
      <c r="AP503" s="4"/>
      <c r="AQ503" s="4"/>
      <c r="AR503" s="1"/>
      <c r="AS503" s="1"/>
      <c r="AT503" s="4"/>
    </row>
    <row r="504" spans="1:46" x14ac:dyDescent="0.25">
      <c r="A504" s="2"/>
      <c r="B504" s="81"/>
      <c r="C504" s="81"/>
      <c r="D504" s="2"/>
      <c r="E504" s="1"/>
      <c r="F504" s="1"/>
      <c r="G504" s="1"/>
      <c r="H504" s="4"/>
      <c r="I504" s="4"/>
      <c r="J504" s="4"/>
      <c r="K504" s="1"/>
      <c r="L504" s="1"/>
      <c r="M504" s="1"/>
      <c r="N504" s="4"/>
      <c r="O504" s="4"/>
      <c r="P504" s="4"/>
      <c r="Q504" s="1"/>
      <c r="R504" s="1"/>
      <c r="S504" s="1"/>
      <c r="T504" s="4"/>
      <c r="U504" s="4"/>
      <c r="V504" s="4"/>
      <c r="W504" s="1"/>
      <c r="X504" s="1"/>
      <c r="AA504" s="4"/>
      <c r="AB504" s="4"/>
      <c r="AC504" s="1"/>
      <c r="AD504" s="1"/>
      <c r="AE504" s="1"/>
      <c r="AG504" s="1"/>
      <c r="AH504" s="1"/>
      <c r="AI504" s="1"/>
      <c r="AJ504" s="4"/>
      <c r="AK504" s="4"/>
      <c r="AL504" s="4"/>
      <c r="AM504" s="1"/>
      <c r="AN504" s="1"/>
      <c r="AO504" s="1"/>
      <c r="AP504" s="4"/>
      <c r="AQ504" s="4"/>
      <c r="AR504" s="1"/>
      <c r="AS504" s="1"/>
      <c r="AT504" s="4"/>
    </row>
    <row r="505" spans="1:46" x14ac:dyDescent="0.25">
      <c r="A505" s="2"/>
      <c r="B505" s="81"/>
      <c r="C505" s="81"/>
      <c r="D505" s="2"/>
      <c r="E505" s="1"/>
      <c r="F505" s="1"/>
      <c r="G505" s="1"/>
      <c r="H505" s="4"/>
      <c r="I505" s="4"/>
      <c r="J505" s="4"/>
      <c r="K505" s="1"/>
      <c r="L505" s="1"/>
      <c r="M505" s="1"/>
      <c r="N505" s="4"/>
      <c r="O505" s="4"/>
      <c r="P505" s="4"/>
      <c r="Q505" s="1"/>
      <c r="R505" s="1"/>
      <c r="S505" s="1"/>
      <c r="T505" s="4"/>
      <c r="U505" s="4"/>
      <c r="V505" s="4"/>
      <c r="W505" s="1"/>
      <c r="X505" s="1"/>
      <c r="AA505" s="4"/>
      <c r="AB505" s="4"/>
      <c r="AC505" s="1"/>
      <c r="AD505" s="1"/>
      <c r="AE505" s="1"/>
      <c r="AG505" s="1"/>
      <c r="AH505" s="1"/>
      <c r="AI505" s="1"/>
      <c r="AJ505" s="4"/>
      <c r="AK505" s="4"/>
      <c r="AL505" s="4"/>
      <c r="AM505" s="1"/>
      <c r="AN505" s="1"/>
      <c r="AO505" s="1"/>
      <c r="AP505" s="4"/>
      <c r="AQ505" s="4"/>
      <c r="AR505" s="1"/>
      <c r="AS505" s="1"/>
      <c r="AT505" s="4"/>
    </row>
    <row r="506" spans="1:46" x14ac:dyDescent="0.25">
      <c r="A506" s="2"/>
      <c r="B506" s="81"/>
      <c r="C506" s="81"/>
      <c r="D506" s="2"/>
      <c r="E506" s="1"/>
      <c r="F506" s="1"/>
      <c r="G506" s="1"/>
      <c r="H506" s="4"/>
      <c r="I506" s="4"/>
      <c r="J506" s="4"/>
      <c r="K506" s="1"/>
      <c r="L506" s="1"/>
      <c r="M506" s="1"/>
      <c r="N506" s="4"/>
      <c r="O506" s="4"/>
      <c r="P506" s="4"/>
      <c r="Q506" s="1"/>
      <c r="R506" s="1"/>
      <c r="S506" s="1"/>
      <c r="T506" s="4"/>
      <c r="U506" s="4"/>
      <c r="V506" s="4"/>
      <c r="W506" s="1"/>
      <c r="X506" s="1"/>
      <c r="AA506" s="4"/>
      <c r="AB506" s="4"/>
      <c r="AC506" s="1"/>
      <c r="AD506" s="1"/>
      <c r="AE506" s="1"/>
      <c r="AG506" s="1"/>
      <c r="AH506" s="1"/>
      <c r="AI506" s="1"/>
      <c r="AJ506" s="4"/>
      <c r="AK506" s="4"/>
      <c r="AL506" s="4"/>
      <c r="AM506" s="1"/>
      <c r="AN506" s="1"/>
      <c r="AO506" s="1"/>
      <c r="AP506" s="4"/>
      <c r="AQ506" s="4"/>
      <c r="AR506" s="1"/>
      <c r="AS506" s="1"/>
      <c r="AT506" s="4"/>
    </row>
    <row r="507" spans="1:46" x14ac:dyDescent="0.25">
      <c r="A507" s="2"/>
      <c r="B507" s="81"/>
      <c r="C507" s="81"/>
      <c r="D507" s="2"/>
      <c r="E507" s="1"/>
      <c r="F507" s="1"/>
      <c r="G507" s="1"/>
      <c r="H507" s="4"/>
      <c r="I507" s="4"/>
      <c r="J507" s="4"/>
      <c r="K507" s="1"/>
      <c r="L507" s="1"/>
      <c r="M507" s="1"/>
      <c r="N507" s="4"/>
      <c r="O507" s="4"/>
      <c r="P507" s="4"/>
      <c r="Q507" s="1"/>
      <c r="R507" s="1"/>
      <c r="S507" s="1"/>
      <c r="T507" s="4"/>
      <c r="U507" s="4"/>
      <c r="V507" s="4"/>
      <c r="W507" s="1"/>
      <c r="X507" s="1"/>
      <c r="AA507" s="4"/>
      <c r="AB507" s="4"/>
      <c r="AC507" s="1"/>
      <c r="AD507" s="1"/>
      <c r="AE507" s="1"/>
      <c r="AG507" s="1"/>
      <c r="AH507" s="1"/>
      <c r="AI507" s="1"/>
      <c r="AJ507" s="4"/>
      <c r="AK507" s="4"/>
      <c r="AL507" s="4"/>
      <c r="AM507" s="1"/>
      <c r="AN507" s="1"/>
      <c r="AO507" s="1"/>
      <c r="AP507" s="4"/>
      <c r="AQ507" s="4"/>
      <c r="AR507" s="1"/>
      <c r="AS507" s="1"/>
      <c r="AT507" s="4"/>
    </row>
    <row r="508" spans="1:46" x14ac:dyDescent="0.25">
      <c r="A508" s="2"/>
      <c r="B508" s="81"/>
      <c r="C508" s="81"/>
      <c r="D508" s="2"/>
      <c r="E508" s="1"/>
      <c r="F508" s="1"/>
      <c r="G508" s="1"/>
      <c r="H508" s="4"/>
      <c r="I508" s="4"/>
      <c r="J508" s="4"/>
      <c r="K508" s="1"/>
      <c r="L508" s="1"/>
      <c r="M508" s="1"/>
      <c r="N508" s="4"/>
      <c r="O508" s="4"/>
      <c r="P508" s="4"/>
      <c r="Q508" s="1"/>
      <c r="R508" s="1"/>
      <c r="S508" s="1"/>
      <c r="T508" s="4"/>
      <c r="U508" s="4"/>
      <c r="V508" s="4"/>
      <c r="W508" s="1"/>
      <c r="X508" s="1"/>
      <c r="AA508" s="4"/>
      <c r="AB508" s="4"/>
      <c r="AC508" s="1"/>
      <c r="AD508" s="1"/>
      <c r="AE508" s="1"/>
      <c r="AG508" s="1"/>
      <c r="AH508" s="1"/>
      <c r="AI508" s="1"/>
      <c r="AJ508" s="4"/>
      <c r="AK508" s="4"/>
      <c r="AL508" s="4"/>
      <c r="AM508" s="1"/>
      <c r="AN508" s="1"/>
      <c r="AO508" s="1"/>
      <c r="AP508" s="4"/>
      <c r="AQ508" s="4"/>
      <c r="AR508" s="1"/>
      <c r="AS508" s="1"/>
      <c r="AT508" s="4"/>
    </row>
    <row r="509" spans="1:46" x14ac:dyDescent="0.25">
      <c r="A509" s="2"/>
      <c r="B509" s="81"/>
      <c r="C509" s="81"/>
      <c r="D509" s="2"/>
      <c r="E509" s="1"/>
      <c r="F509" s="1"/>
      <c r="G509" s="1"/>
      <c r="H509" s="4"/>
      <c r="I509" s="4"/>
      <c r="J509" s="4"/>
      <c r="K509" s="1"/>
      <c r="L509" s="1"/>
      <c r="M509" s="1"/>
      <c r="N509" s="4"/>
      <c r="O509" s="4"/>
      <c r="P509" s="4"/>
      <c r="Q509" s="1"/>
      <c r="R509" s="1"/>
      <c r="S509" s="1"/>
      <c r="T509" s="4"/>
      <c r="U509" s="4"/>
      <c r="V509" s="4"/>
      <c r="W509" s="1"/>
      <c r="X509" s="1"/>
      <c r="AA509" s="4"/>
      <c r="AB509" s="4"/>
      <c r="AC509" s="1"/>
      <c r="AD509" s="1"/>
      <c r="AE509" s="1"/>
      <c r="AG509" s="1"/>
      <c r="AH509" s="1"/>
      <c r="AI509" s="1"/>
      <c r="AJ509" s="4"/>
      <c r="AK509" s="4"/>
      <c r="AL509" s="4"/>
      <c r="AM509" s="1"/>
      <c r="AN509" s="1"/>
      <c r="AO509" s="1"/>
      <c r="AP509" s="4"/>
      <c r="AQ509" s="4"/>
      <c r="AR509" s="1"/>
      <c r="AS509" s="1"/>
      <c r="AT509" s="4"/>
    </row>
    <row r="510" spans="1:46" x14ac:dyDescent="0.25">
      <c r="A510" s="2"/>
      <c r="B510" s="81"/>
      <c r="C510" s="81"/>
      <c r="D510" s="2"/>
      <c r="E510" s="1"/>
      <c r="F510" s="1"/>
      <c r="G510" s="1"/>
      <c r="H510" s="4"/>
      <c r="I510" s="4"/>
      <c r="J510" s="4"/>
      <c r="K510" s="1"/>
      <c r="L510" s="1"/>
      <c r="M510" s="1"/>
      <c r="N510" s="4"/>
      <c r="O510" s="4"/>
      <c r="P510" s="4"/>
      <c r="Q510" s="1"/>
      <c r="R510" s="1"/>
      <c r="S510" s="1"/>
      <c r="T510" s="4"/>
      <c r="U510" s="4"/>
      <c r="V510" s="4"/>
      <c r="W510" s="1"/>
      <c r="X510" s="1"/>
      <c r="AA510" s="4"/>
      <c r="AB510" s="4"/>
      <c r="AC510" s="1"/>
      <c r="AD510" s="1"/>
      <c r="AE510" s="1"/>
      <c r="AG510" s="1"/>
      <c r="AH510" s="1"/>
      <c r="AI510" s="1"/>
      <c r="AJ510" s="4"/>
      <c r="AK510" s="4"/>
      <c r="AL510" s="4"/>
      <c r="AM510" s="1"/>
      <c r="AN510" s="1"/>
      <c r="AO510" s="1"/>
      <c r="AP510" s="4"/>
      <c r="AQ510" s="4"/>
      <c r="AR510" s="1"/>
      <c r="AS510" s="1"/>
      <c r="AT510" s="4"/>
    </row>
    <row r="511" spans="1:46" x14ac:dyDescent="0.25">
      <c r="A511" s="2"/>
      <c r="B511" s="81"/>
      <c r="C511" s="81"/>
      <c r="D511" s="2"/>
      <c r="E511" s="1"/>
      <c r="F511" s="1"/>
      <c r="G511" s="1"/>
      <c r="H511" s="4"/>
      <c r="I511" s="4"/>
      <c r="J511" s="4"/>
      <c r="K511" s="1"/>
      <c r="L511" s="1"/>
      <c r="M511" s="1"/>
      <c r="N511" s="4"/>
      <c r="O511" s="4"/>
      <c r="P511" s="4"/>
      <c r="Q511" s="1"/>
      <c r="R511" s="1"/>
      <c r="S511" s="1"/>
      <c r="T511" s="4"/>
      <c r="U511" s="4"/>
      <c r="V511" s="4"/>
      <c r="W511" s="1"/>
      <c r="X511" s="1"/>
      <c r="AA511" s="4"/>
      <c r="AB511" s="4"/>
      <c r="AC511" s="1"/>
      <c r="AD511" s="1"/>
      <c r="AE511" s="1"/>
      <c r="AG511" s="1"/>
      <c r="AH511" s="1"/>
      <c r="AI511" s="1"/>
      <c r="AJ511" s="4"/>
      <c r="AK511" s="4"/>
      <c r="AL511" s="4"/>
      <c r="AM511" s="1"/>
      <c r="AN511" s="1"/>
      <c r="AO511" s="1"/>
      <c r="AP511" s="4"/>
      <c r="AQ511" s="4"/>
      <c r="AR511" s="1"/>
      <c r="AS511" s="1"/>
      <c r="AT511" s="4"/>
    </row>
    <row r="512" spans="1:46" x14ac:dyDescent="0.25">
      <c r="A512" s="2"/>
      <c r="B512" s="81"/>
      <c r="C512" s="81"/>
      <c r="D512" s="2"/>
      <c r="E512" s="1"/>
      <c r="F512" s="1"/>
      <c r="G512" s="1"/>
      <c r="H512" s="4"/>
      <c r="I512" s="4"/>
      <c r="J512" s="4"/>
      <c r="K512" s="1"/>
      <c r="L512" s="1"/>
      <c r="M512" s="1"/>
      <c r="N512" s="4"/>
      <c r="O512" s="4"/>
      <c r="P512" s="4"/>
      <c r="Q512" s="1"/>
      <c r="R512" s="1"/>
      <c r="S512" s="1"/>
      <c r="T512" s="4"/>
      <c r="U512" s="4"/>
      <c r="V512" s="4"/>
      <c r="W512" s="1"/>
      <c r="X512" s="1"/>
      <c r="AA512" s="4"/>
      <c r="AB512" s="4"/>
      <c r="AC512" s="1"/>
      <c r="AD512" s="1"/>
      <c r="AE512" s="1"/>
      <c r="AG512" s="1"/>
      <c r="AH512" s="1"/>
      <c r="AI512" s="1"/>
      <c r="AJ512" s="4"/>
      <c r="AK512" s="4"/>
      <c r="AL512" s="4"/>
      <c r="AM512" s="1"/>
      <c r="AN512" s="1"/>
      <c r="AO512" s="1"/>
      <c r="AP512" s="4"/>
      <c r="AQ512" s="4"/>
      <c r="AR512" s="1"/>
      <c r="AS512" s="1"/>
      <c r="AT512" s="4"/>
    </row>
    <row r="513" spans="1:46" x14ac:dyDescent="0.25">
      <c r="A513" s="2"/>
      <c r="B513" s="81"/>
      <c r="C513" s="81"/>
      <c r="D513" s="2"/>
      <c r="E513" s="1"/>
      <c r="F513" s="1"/>
      <c r="G513" s="1"/>
      <c r="H513" s="4"/>
      <c r="I513" s="4"/>
      <c r="J513" s="4"/>
      <c r="K513" s="1"/>
      <c r="L513" s="1"/>
      <c r="M513" s="1"/>
      <c r="N513" s="4"/>
      <c r="O513" s="4"/>
      <c r="P513" s="4"/>
      <c r="Q513" s="1"/>
      <c r="R513" s="1"/>
      <c r="S513" s="1"/>
      <c r="T513" s="4"/>
      <c r="U513" s="4"/>
      <c r="V513" s="4"/>
      <c r="W513" s="1"/>
      <c r="X513" s="1"/>
      <c r="AA513" s="4"/>
      <c r="AB513" s="4"/>
      <c r="AC513" s="1"/>
      <c r="AD513" s="1"/>
      <c r="AE513" s="1"/>
      <c r="AG513" s="1"/>
      <c r="AH513" s="1"/>
      <c r="AI513" s="1"/>
      <c r="AJ513" s="4"/>
      <c r="AK513" s="4"/>
      <c r="AL513" s="4"/>
      <c r="AM513" s="1"/>
      <c r="AN513" s="1"/>
      <c r="AO513" s="1"/>
      <c r="AP513" s="4"/>
      <c r="AQ513" s="4"/>
      <c r="AR513" s="1"/>
      <c r="AS513" s="1"/>
      <c r="AT513" s="4"/>
    </row>
    <row r="514" spans="1:46" x14ac:dyDescent="0.25">
      <c r="A514" s="2"/>
      <c r="B514" s="81"/>
      <c r="C514" s="81"/>
      <c r="D514" s="2"/>
      <c r="E514" s="1"/>
      <c r="F514" s="1"/>
      <c r="G514" s="1"/>
      <c r="H514" s="4"/>
      <c r="I514" s="4"/>
      <c r="J514" s="4"/>
      <c r="K514" s="1"/>
      <c r="L514" s="1"/>
      <c r="M514" s="1"/>
      <c r="N514" s="4"/>
      <c r="O514" s="4"/>
      <c r="P514" s="4"/>
      <c r="Q514" s="1"/>
      <c r="R514" s="1"/>
      <c r="S514" s="1"/>
      <c r="T514" s="4"/>
      <c r="U514" s="4"/>
      <c r="V514" s="4"/>
      <c r="W514" s="1"/>
      <c r="X514" s="1"/>
      <c r="AA514" s="4"/>
      <c r="AB514" s="4"/>
      <c r="AC514" s="1"/>
      <c r="AD514" s="1"/>
      <c r="AE514" s="1"/>
      <c r="AG514" s="1"/>
      <c r="AH514" s="1"/>
      <c r="AI514" s="1"/>
      <c r="AJ514" s="4"/>
      <c r="AK514" s="4"/>
      <c r="AL514" s="4"/>
      <c r="AM514" s="1"/>
      <c r="AN514" s="1"/>
      <c r="AO514" s="1"/>
      <c r="AP514" s="4"/>
      <c r="AQ514" s="4"/>
      <c r="AR514" s="1"/>
      <c r="AS514" s="1"/>
      <c r="AT514" s="4"/>
    </row>
    <row r="515" spans="1:46" x14ac:dyDescent="0.25">
      <c r="A515" s="2"/>
      <c r="B515" s="81"/>
      <c r="C515" s="81"/>
      <c r="D515" s="2"/>
      <c r="E515" s="1"/>
      <c r="F515" s="1"/>
      <c r="G515" s="1"/>
      <c r="H515" s="4"/>
      <c r="I515" s="4"/>
      <c r="J515" s="4"/>
      <c r="K515" s="1"/>
      <c r="L515" s="1"/>
      <c r="M515" s="1"/>
      <c r="N515" s="4"/>
      <c r="O515" s="4"/>
      <c r="P515" s="4"/>
      <c r="Q515" s="1"/>
      <c r="R515" s="1"/>
      <c r="S515" s="1"/>
      <c r="T515" s="4"/>
      <c r="U515" s="4"/>
      <c r="V515" s="4"/>
      <c r="W515" s="1"/>
      <c r="X515" s="1"/>
      <c r="AA515" s="4"/>
      <c r="AB515" s="4"/>
      <c r="AC515" s="1"/>
      <c r="AD515" s="1"/>
      <c r="AE515" s="1"/>
      <c r="AG515" s="1"/>
      <c r="AH515" s="1"/>
      <c r="AI515" s="1"/>
      <c r="AJ515" s="4"/>
      <c r="AK515" s="4"/>
      <c r="AL515" s="4"/>
      <c r="AM515" s="1"/>
      <c r="AN515" s="1"/>
      <c r="AO515" s="1"/>
      <c r="AP515" s="4"/>
      <c r="AQ515" s="4"/>
      <c r="AR515" s="1"/>
      <c r="AS515" s="1"/>
      <c r="AT515" s="4"/>
    </row>
    <row r="516" spans="1:46" x14ac:dyDescent="0.25">
      <c r="A516" s="2"/>
      <c r="B516" s="81"/>
      <c r="C516" s="81"/>
      <c r="D516" s="2"/>
      <c r="E516" s="1"/>
      <c r="F516" s="1"/>
      <c r="G516" s="1"/>
      <c r="H516" s="4"/>
      <c r="I516" s="4"/>
      <c r="J516" s="4"/>
      <c r="K516" s="1"/>
      <c r="L516" s="1"/>
      <c r="M516" s="1"/>
      <c r="N516" s="4"/>
      <c r="O516" s="4"/>
      <c r="P516" s="4"/>
      <c r="Q516" s="1"/>
      <c r="R516" s="1"/>
      <c r="S516" s="1"/>
      <c r="T516" s="4"/>
      <c r="U516" s="4"/>
      <c r="V516" s="4"/>
      <c r="W516" s="1"/>
      <c r="X516" s="1"/>
      <c r="AA516" s="4"/>
      <c r="AB516" s="4"/>
      <c r="AC516" s="1"/>
      <c r="AD516" s="1"/>
      <c r="AE516" s="1"/>
      <c r="AG516" s="1"/>
      <c r="AH516" s="1"/>
      <c r="AI516" s="1"/>
      <c r="AJ516" s="4"/>
      <c r="AK516" s="4"/>
      <c r="AL516" s="4"/>
      <c r="AM516" s="1"/>
      <c r="AN516" s="1"/>
      <c r="AO516" s="1"/>
      <c r="AP516" s="4"/>
      <c r="AQ516" s="4"/>
      <c r="AR516" s="1"/>
      <c r="AS516" s="1"/>
      <c r="AT516" s="4"/>
    </row>
    <row r="517" spans="1:46" x14ac:dyDescent="0.25">
      <c r="A517" s="2"/>
      <c r="B517" s="81"/>
      <c r="C517" s="81"/>
      <c r="D517" s="2"/>
      <c r="E517" s="1"/>
      <c r="F517" s="1"/>
      <c r="G517" s="1"/>
      <c r="H517" s="4"/>
      <c r="I517" s="4"/>
      <c r="J517" s="4"/>
      <c r="K517" s="1"/>
      <c r="L517" s="1"/>
      <c r="M517" s="1"/>
      <c r="N517" s="4"/>
      <c r="O517" s="4"/>
      <c r="P517" s="4"/>
      <c r="Q517" s="1"/>
      <c r="R517" s="1"/>
      <c r="S517" s="1"/>
      <c r="T517" s="4"/>
      <c r="U517" s="4"/>
      <c r="V517" s="4"/>
      <c r="W517" s="1"/>
      <c r="X517" s="1"/>
      <c r="AA517" s="4"/>
      <c r="AB517" s="4"/>
      <c r="AC517" s="1"/>
      <c r="AD517" s="1"/>
      <c r="AE517" s="1"/>
      <c r="AG517" s="1"/>
      <c r="AH517" s="1"/>
      <c r="AI517" s="1"/>
      <c r="AJ517" s="4"/>
      <c r="AK517" s="4"/>
      <c r="AL517" s="4"/>
      <c r="AM517" s="1"/>
      <c r="AN517" s="1"/>
      <c r="AO517" s="1"/>
      <c r="AP517" s="4"/>
      <c r="AQ517" s="4"/>
      <c r="AR517" s="1"/>
      <c r="AS517" s="1"/>
      <c r="AT517" s="4"/>
    </row>
    <row r="518" spans="1:46" x14ac:dyDescent="0.25">
      <c r="A518" s="2"/>
      <c r="B518" s="81"/>
      <c r="C518" s="81"/>
      <c r="D518" s="2"/>
      <c r="E518" s="1"/>
      <c r="F518" s="1"/>
      <c r="G518" s="1"/>
      <c r="H518" s="4"/>
      <c r="I518" s="4"/>
      <c r="J518" s="4"/>
      <c r="K518" s="1"/>
      <c r="L518" s="1"/>
      <c r="M518" s="1"/>
      <c r="N518" s="4"/>
      <c r="O518" s="4"/>
      <c r="P518" s="4"/>
      <c r="Q518" s="1"/>
      <c r="R518" s="1"/>
      <c r="S518" s="1"/>
      <c r="T518" s="4"/>
      <c r="U518" s="4"/>
      <c r="V518" s="4"/>
      <c r="W518" s="1"/>
      <c r="X518" s="1"/>
      <c r="AA518" s="4"/>
      <c r="AB518" s="4"/>
      <c r="AC518" s="1"/>
      <c r="AD518" s="1"/>
      <c r="AE518" s="1"/>
      <c r="AG518" s="1"/>
      <c r="AH518" s="1"/>
      <c r="AI518" s="1"/>
      <c r="AJ518" s="4"/>
      <c r="AK518" s="4"/>
      <c r="AL518" s="4"/>
      <c r="AM518" s="1"/>
      <c r="AN518" s="1"/>
      <c r="AO518" s="1"/>
      <c r="AP518" s="4"/>
      <c r="AQ518" s="4"/>
      <c r="AR518" s="1"/>
      <c r="AS518" s="1"/>
      <c r="AT518" s="4"/>
    </row>
    <row r="519" spans="1:46" x14ac:dyDescent="0.25">
      <c r="A519" s="2"/>
      <c r="B519" s="81"/>
      <c r="C519" s="81"/>
      <c r="D519" s="2"/>
      <c r="E519" s="1"/>
      <c r="F519" s="1"/>
      <c r="G519" s="1"/>
      <c r="H519" s="4"/>
      <c r="I519" s="4"/>
      <c r="J519" s="4"/>
      <c r="K519" s="1"/>
      <c r="L519" s="1"/>
      <c r="M519" s="1"/>
      <c r="N519" s="4"/>
      <c r="O519" s="4"/>
      <c r="P519" s="4"/>
      <c r="Q519" s="1"/>
      <c r="R519" s="1"/>
      <c r="S519" s="1"/>
      <c r="T519" s="4"/>
      <c r="U519" s="4"/>
      <c r="V519" s="4"/>
      <c r="W519" s="1"/>
      <c r="X519" s="1"/>
      <c r="AA519" s="4"/>
      <c r="AB519" s="4"/>
      <c r="AC519" s="1"/>
      <c r="AD519" s="1"/>
      <c r="AE519" s="1"/>
      <c r="AG519" s="1"/>
      <c r="AH519" s="1"/>
      <c r="AI519" s="1"/>
      <c r="AJ519" s="4"/>
      <c r="AK519" s="4"/>
      <c r="AL519" s="4"/>
      <c r="AM519" s="1"/>
      <c r="AN519" s="1"/>
      <c r="AO519" s="1"/>
      <c r="AP519" s="4"/>
      <c r="AQ519" s="4"/>
      <c r="AR519" s="1"/>
      <c r="AS519" s="1"/>
      <c r="AT519" s="4"/>
    </row>
    <row r="520" spans="1:46" x14ac:dyDescent="0.25">
      <c r="A520" s="2"/>
      <c r="B520" s="81"/>
      <c r="C520" s="81"/>
      <c r="D520" s="2"/>
      <c r="E520" s="1"/>
      <c r="F520" s="1"/>
      <c r="G520" s="1"/>
      <c r="H520" s="4"/>
      <c r="I520" s="4"/>
      <c r="J520" s="4"/>
      <c r="K520" s="1"/>
      <c r="L520" s="1"/>
      <c r="M520" s="1"/>
      <c r="N520" s="4"/>
      <c r="O520" s="4"/>
      <c r="P520" s="4"/>
      <c r="Q520" s="1"/>
      <c r="R520" s="1"/>
      <c r="S520" s="1"/>
      <c r="T520" s="4"/>
      <c r="U520" s="4"/>
      <c r="V520" s="4"/>
      <c r="W520" s="1"/>
      <c r="X520" s="1"/>
      <c r="AA520" s="4"/>
      <c r="AB520" s="4"/>
      <c r="AC520" s="1"/>
      <c r="AD520" s="1"/>
      <c r="AE520" s="1"/>
      <c r="AG520" s="1"/>
      <c r="AH520" s="1"/>
      <c r="AI520" s="1"/>
      <c r="AJ520" s="4"/>
      <c r="AK520" s="4"/>
      <c r="AL520" s="4"/>
      <c r="AM520" s="1"/>
      <c r="AN520" s="1"/>
      <c r="AO520" s="1"/>
      <c r="AP520" s="4"/>
      <c r="AQ520" s="4"/>
      <c r="AR520" s="1"/>
      <c r="AS520" s="1"/>
      <c r="AT520" s="4"/>
    </row>
    <row r="521" spans="1:46" x14ac:dyDescent="0.25">
      <c r="A521" s="2"/>
      <c r="B521" s="81"/>
      <c r="C521" s="81"/>
      <c r="D521" s="2"/>
      <c r="E521" s="1"/>
      <c r="F521" s="1"/>
      <c r="G521" s="1"/>
      <c r="H521" s="4"/>
      <c r="I521" s="4"/>
      <c r="J521" s="4"/>
      <c r="K521" s="1"/>
      <c r="L521" s="1"/>
      <c r="M521" s="1"/>
      <c r="N521" s="4"/>
      <c r="O521" s="4"/>
      <c r="P521" s="4"/>
      <c r="Q521" s="1"/>
      <c r="R521" s="1"/>
      <c r="S521" s="1"/>
      <c r="T521" s="4"/>
      <c r="U521" s="4"/>
      <c r="V521" s="4"/>
      <c r="W521" s="1"/>
      <c r="X521" s="1"/>
      <c r="AA521" s="4"/>
      <c r="AB521" s="4"/>
      <c r="AC521" s="1"/>
      <c r="AD521" s="1"/>
      <c r="AE521" s="1"/>
      <c r="AG521" s="1"/>
      <c r="AH521" s="1"/>
      <c r="AI521" s="1"/>
      <c r="AJ521" s="4"/>
      <c r="AK521" s="4"/>
      <c r="AL521" s="4"/>
      <c r="AM521" s="1"/>
      <c r="AN521" s="1"/>
      <c r="AO521" s="1"/>
      <c r="AP521" s="4"/>
      <c r="AQ521" s="4"/>
      <c r="AR521" s="1"/>
      <c r="AS521" s="1"/>
      <c r="AT521" s="4"/>
    </row>
    <row r="522" spans="1:46" x14ac:dyDescent="0.25">
      <c r="A522" s="2"/>
      <c r="B522" s="81"/>
      <c r="C522" s="81"/>
      <c r="D522" s="2"/>
      <c r="E522" s="1"/>
      <c r="F522" s="1"/>
      <c r="G522" s="1"/>
      <c r="H522" s="4"/>
      <c r="I522" s="4"/>
      <c r="J522" s="4"/>
      <c r="K522" s="1"/>
      <c r="L522" s="1"/>
      <c r="M522" s="1"/>
      <c r="N522" s="4"/>
      <c r="O522" s="4"/>
      <c r="P522" s="4"/>
      <c r="Q522" s="1"/>
      <c r="R522" s="1"/>
      <c r="S522" s="1"/>
      <c r="T522" s="4"/>
      <c r="U522" s="4"/>
      <c r="V522" s="4"/>
      <c r="W522" s="1"/>
      <c r="X522" s="1"/>
      <c r="AA522" s="4"/>
      <c r="AB522" s="4"/>
      <c r="AC522" s="1"/>
      <c r="AD522" s="1"/>
      <c r="AE522" s="1"/>
      <c r="AG522" s="1"/>
      <c r="AH522" s="1"/>
      <c r="AI522" s="1"/>
      <c r="AJ522" s="4"/>
      <c r="AK522" s="4"/>
      <c r="AL522" s="4"/>
      <c r="AM522" s="1"/>
      <c r="AN522" s="1"/>
      <c r="AO522" s="1"/>
      <c r="AP522" s="4"/>
      <c r="AQ522" s="4"/>
      <c r="AR522" s="1"/>
      <c r="AS522" s="1"/>
      <c r="AT522" s="4"/>
    </row>
    <row r="523" spans="1:46" x14ac:dyDescent="0.25">
      <c r="A523" s="2"/>
      <c r="B523" s="81"/>
      <c r="C523" s="81"/>
      <c r="D523" s="2"/>
      <c r="E523" s="1"/>
      <c r="F523" s="1"/>
      <c r="G523" s="1"/>
      <c r="H523" s="4"/>
      <c r="I523" s="4"/>
      <c r="J523" s="4"/>
      <c r="K523" s="1"/>
      <c r="L523" s="1"/>
      <c r="M523" s="1"/>
      <c r="N523" s="4"/>
      <c r="O523" s="4"/>
      <c r="P523" s="4"/>
      <c r="Q523" s="1"/>
      <c r="R523" s="1"/>
      <c r="S523" s="1"/>
      <c r="T523" s="4"/>
      <c r="U523" s="4"/>
      <c r="V523" s="4"/>
      <c r="W523" s="1"/>
      <c r="X523" s="1"/>
      <c r="AA523" s="4"/>
      <c r="AB523" s="4"/>
      <c r="AC523" s="1"/>
      <c r="AD523" s="1"/>
      <c r="AE523" s="1"/>
      <c r="AG523" s="1"/>
      <c r="AH523" s="1"/>
      <c r="AI523" s="1"/>
      <c r="AJ523" s="4"/>
      <c r="AK523" s="4"/>
      <c r="AL523" s="4"/>
      <c r="AM523" s="1"/>
      <c r="AN523" s="1"/>
      <c r="AO523" s="1"/>
      <c r="AP523" s="4"/>
      <c r="AQ523" s="4"/>
      <c r="AR523" s="1"/>
      <c r="AS523" s="1"/>
      <c r="AT523" s="4"/>
    </row>
    <row r="524" spans="1:46" x14ac:dyDescent="0.25">
      <c r="A524" s="2"/>
      <c r="B524" s="81"/>
      <c r="C524" s="81"/>
      <c r="D524" s="2"/>
      <c r="E524" s="1"/>
      <c r="F524" s="1"/>
      <c r="G524" s="1"/>
      <c r="H524" s="4"/>
      <c r="I524" s="4"/>
      <c r="J524" s="4"/>
      <c r="K524" s="1"/>
      <c r="L524" s="1"/>
      <c r="M524" s="1"/>
      <c r="N524" s="4"/>
      <c r="O524" s="4"/>
      <c r="P524" s="4"/>
      <c r="Q524" s="1"/>
      <c r="R524" s="1"/>
      <c r="S524" s="1"/>
      <c r="T524" s="4"/>
      <c r="U524" s="4"/>
      <c r="V524" s="4"/>
      <c r="W524" s="1"/>
      <c r="X524" s="1"/>
      <c r="AA524" s="4"/>
      <c r="AB524" s="4"/>
      <c r="AC524" s="1"/>
      <c r="AD524" s="1"/>
      <c r="AE524" s="1"/>
      <c r="AG524" s="1"/>
      <c r="AH524" s="1"/>
      <c r="AI524" s="1"/>
      <c r="AJ524" s="4"/>
      <c r="AK524" s="4"/>
      <c r="AL524" s="4"/>
      <c r="AM524" s="1"/>
      <c r="AN524" s="1"/>
      <c r="AO524" s="1"/>
      <c r="AP524" s="4"/>
      <c r="AQ524" s="4"/>
      <c r="AR524" s="1"/>
      <c r="AS524" s="1"/>
      <c r="AT524" s="4"/>
    </row>
    <row r="525" spans="1:46" x14ac:dyDescent="0.25">
      <c r="A525" s="2"/>
      <c r="B525" s="81"/>
      <c r="C525" s="81"/>
      <c r="D525" s="2"/>
      <c r="E525" s="1"/>
      <c r="F525" s="1"/>
      <c r="G525" s="1"/>
      <c r="H525" s="4"/>
      <c r="I525" s="4"/>
      <c r="J525" s="4"/>
      <c r="K525" s="1"/>
      <c r="L525" s="1"/>
      <c r="M525" s="1"/>
      <c r="N525" s="4"/>
      <c r="O525" s="4"/>
      <c r="P525" s="4"/>
      <c r="Q525" s="1"/>
      <c r="R525" s="1"/>
      <c r="S525" s="1"/>
      <c r="T525" s="4"/>
      <c r="U525" s="4"/>
      <c r="V525" s="4"/>
      <c r="W525" s="1"/>
      <c r="X525" s="1"/>
      <c r="AA525" s="4"/>
      <c r="AB525" s="4"/>
      <c r="AC525" s="1"/>
      <c r="AD525" s="1"/>
      <c r="AE525" s="1"/>
      <c r="AG525" s="1"/>
      <c r="AH525" s="1"/>
      <c r="AI525" s="1"/>
      <c r="AJ525" s="4"/>
      <c r="AK525" s="4"/>
      <c r="AL525" s="4"/>
      <c r="AM525" s="1"/>
      <c r="AN525" s="1"/>
      <c r="AO525" s="1"/>
      <c r="AP525" s="4"/>
      <c r="AQ525" s="4"/>
      <c r="AR525" s="1"/>
      <c r="AS525" s="1"/>
      <c r="AT525" s="4"/>
    </row>
    <row r="526" spans="1:46" x14ac:dyDescent="0.25">
      <c r="A526" s="2"/>
      <c r="B526" s="81"/>
      <c r="C526" s="81"/>
      <c r="D526" s="2"/>
      <c r="E526" s="1"/>
      <c r="F526" s="1"/>
      <c r="G526" s="1"/>
      <c r="H526" s="4"/>
      <c r="I526" s="4"/>
      <c r="J526" s="4"/>
      <c r="K526" s="1"/>
      <c r="L526" s="1"/>
      <c r="M526" s="1"/>
      <c r="N526" s="4"/>
      <c r="O526" s="4"/>
      <c r="P526" s="4"/>
      <c r="Q526" s="1"/>
      <c r="R526" s="1"/>
      <c r="S526" s="1"/>
      <c r="T526" s="4"/>
      <c r="U526" s="4"/>
      <c r="V526" s="4"/>
      <c r="W526" s="1"/>
      <c r="X526" s="1"/>
      <c r="AA526" s="4"/>
      <c r="AB526" s="4"/>
      <c r="AC526" s="1"/>
      <c r="AD526" s="1"/>
      <c r="AE526" s="1"/>
      <c r="AG526" s="1"/>
      <c r="AH526" s="1"/>
      <c r="AI526" s="1"/>
      <c r="AJ526" s="4"/>
      <c r="AK526" s="4"/>
      <c r="AL526" s="4"/>
      <c r="AM526" s="1"/>
      <c r="AN526" s="1"/>
      <c r="AO526" s="1"/>
      <c r="AP526" s="4"/>
      <c r="AQ526" s="4"/>
      <c r="AR526" s="1"/>
      <c r="AS526" s="1"/>
      <c r="AT526" s="4"/>
    </row>
    <row r="527" spans="1:46" x14ac:dyDescent="0.25">
      <c r="A527" s="2"/>
      <c r="B527" s="81"/>
      <c r="C527" s="81"/>
      <c r="D527" s="2"/>
      <c r="E527" s="1"/>
      <c r="F527" s="1"/>
      <c r="G527" s="1"/>
      <c r="H527" s="4"/>
      <c r="I527" s="4"/>
      <c r="J527" s="4"/>
      <c r="K527" s="1"/>
      <c r="L527" s="1"/>
      <c r="M527" s="1"/>
      <c r="N527" s="4"/>
      <c r="O527" s="4"/>
      <c r="P527" s="4"/>
      <c r="Q527" s="1"/>
      <c r="R527" s="1"/>
      <c r="S527" s="1"/>
      <c r="T527" s="4"/>
      <c r="U527" s="4"/>
      <c r="V527" s="4"/>
      <c r="W527" s="1"/>
      <c r="X527" s="1"/>
      <c r="AA527" s="4"/>
      <c r="AB527" s="4"/>
      <c r="AC527" s="1"/>
      <c r="AD527" s="1"/>
      <c r="AE527" s="1"/>
      <c r="AG527" s="1"/>
      <c r="AH527" s="1"/>
      <c r="AI527" s="1"/>
      <c r="AJ527" s="4"/>
      <c r="AK527" s="4"/>
      <c r="AL527" s="4"/>
      <c r="AM527" s="1"/>
      <c r="AN527" s="1"/>
      <c r="AO527" s="1"/>
      <c r="AP527" s="4"/>
      <c r="AQ527" s="4"/>
      <c r="AR527" s="1"/>
      <c r="AS527" s="1"/>
      <c r="AT527" s="4"/>
    </row>
    <row r="528" spans="1:46" x14ac:dyDescent="0.25">
      <c r="A528" s="2"/>
      <c r="B528" s="81"/>
      <c r="C528" s="81"/>
      <c r="D528" s="2"/>
      <c r="E528" s="1"/>
      <c r="F528" s="1"/>
      <c r="G528" s="1"/>
      <c r="H528" s="4"/>
      <c r="I528" s="4"/>
      <c r="J528" s="4"/>
      <c r="K528" s="1"/>
      <c r="L528" s="1"/>
      <c r="M528" s="1"/>
      <c r="N528" s="4"/>
      <c r="O528" s="4"/>
      <c r="P528" s="4"/>
      <c r="Q528" s="1"/>
      <c r="R528" s="1"/>
      <c r="S528" s="1"/>
      <c r="T528" s="4"/>
      <c r="U528" s="4"/>
      <c r="V528" s="4"/>
      <c r="W528" s="1"/>
      <c r="X528" s="1"/>
      <c r="AA528" s="4"/>
      <c r="AB528" s="4"/>
      <c r="AC528" s="1"/>
      <c r="AD528" s="1"/>
      <c r="AE528" s="1"/>
      <c r="AG528" s="1"/>
      <c r="AH528" s="1"/>
      <c r="AI528" s="1"/>
      <c r="AJ528" s="4"/>
      <c r="AK528" s="4"/>
      <c r="AL528" s="4"/>
      <c r="AM528" s="1"/>
      <c r="AN528" s="1"/>
      <c r="AO528" s="1"/>
      <c r="AP528" s="4"/>
      <c r="AQ528" s="4"/>
      <c r="AR528" s="1"/>
      <c r="AS528" s="1"/>
      <c r="AT528" s="4"/>
    </row>
    <row r="529" spans="1:46" x14ac:dyDescent="0.25">
      <c r="A529" s="2"/>
      <c r="B529" s="81"/>
      <c r="C529" s="81"/>
      <c r="D529" s="2"/>
      <c r="E529" s="1"/>
      <c r="F529" s="1"/>
      <c r="G529" s="1"/>
      <c r="H529" s="4"/>
      <c r="I529" s="4"/>
      <c r="J529" s="4"/>
      <c r="K529" s="1"/>
      <c r="L529" s="1"/>
      <c r="M529" s="1"/>
      <c r="N529" s="4"/>
      <c r="O529" s="4"/>
      <c r="P529" s="4"/>
      <c r="Q529" s="1"/>
      <c r="R529" s="1"/>
      <c r="S529" s="1"/>
      <c r="T529" s="4"/>
      <c r="U529" s="4"/>
      <c r="V529" s="4"/>
      <c r="W529" s="1"/>
      <c r="X529" s="1"/>
      <c r="AA529" s="4"/>
      <c r="AB529" s="4"/>
      <c r="AC529" s="1"/>
      <c r="AD529" s="1"/>
      <c r="AE529" s="1"/>
      <c r="AG529" s="1"/>
      <c r="AH529" s="1"/>
      <c r="AI529" s="1"/>
      <c r="AJ529" s="4"/>
      <c r="AK529" s="4"/>
      <c r="AL529" s="4"/>
      <c r="AM529" s="1"/>
      <c r="AN529" s="1"/>
      <c r="AO529" s="1"/>
      <c r="AP529" s="4"/>
      <c r="AQ529" s="4"/>
      <c r="AR529" s="1"/>
      <c r="AS529" s="1"/>
      <c r="AT529" s="4"/>
    </row>
    <row r="530" spans="1:46" x14ac:dyDescent="0.25">
      <c r="A530" s="2"/>
      <c r="B530" s="81"/>
      <c r="C530" s="81"/>
      <c r="D530" s="2"/>
      <c r="E530" s="1"/>
      <c r="F530" s="1"/>
      <c r="G530" s="1"/>
      <c r="H530" s="4"/>
      <c r="I530" s="4"/>
      <c r="J530" s="4"/>
      <c r="K530" s="1"/>
      <c r="L530" s="1"/>
      <c r="M530" s="1"/>
      <c r="N530" s="4"/>
      <c r="O530" s="4"/>
      <c r="P530" s="4"/>
      <c r="Q530" s="1"/>
      <c r="R530" s="1"/>
      <c r="S530" s="1"/>
      <c r="T530" s="4"/>
      <c r="U530" s="4"/>
      <c r="V530" s="4"/>
      <c r="W530" s="1"/>
      <c r="X530" s="1"/>
      <c r="AA530" s="4"/>
      <c r="AB530" s="4"/>
      <c r="AC530" s="1"/>
      <c r="AD530" s="1"/>
      <c r="AE530" s="1"/>
      <c r="AG530" s="1"/>
      <c r="AH530" s="1"/>
      <c r="AI530" s="1"/>
      <c r="AJ530" s="4"/>
      <c r="AK530" s="4"/>
      <c r="AL530" s="4"/>
      <c r="AM530" s="1"/>
      <c r="AN530" s="1"/>
      <c r="AO530" s="1"/>
      <c r="AP530" s="4"/>
      <c r="AQ530" s="4"/>
      <c r="AR530" s="1"/>
      <c r="AS530" s="1"/>
      <c r="AT530" s="4"/>
    </row>
    <row r="531" spans="1:46" x14ac:dyDescent="0.25">
      <c r="A531" s="2"/>
      <c r="B531" s="81"/>
      <c r="C531" s="81"/>
      <c r="D531" s="2"/>
      <c r="E531" s="1"/>
      <c r="F531" s="1"/>
      <c r="G531" s="1"/>
      <c r="H531" s="4"/>
      <c r="I531" s="4"/>
      <c r="J531" s="4"/>
      <c r="K531" s="1"/>
      <c r="L531" s="1"/>
      <c r="M531" s="1"/>
      <c r="N531" s="4"/>
      <c r="O531" s="4"/>
      <c r="P531" s="4"/>
      <c r="Q531" s="1"/>
      <c r="R531" s="1"/>
      <c r="S531" s="1"/>
      <c r="T531" s="4"/>
      <c r="U531" s="4"/>
      <c r="V531" s="4"/>
      <c r="W531" s="1"/>
      <c r="X531" s="1"/>
      <c r="AA531" s="4"/>
      <c r="AB531" s="4"/>
      <c r="AC531" s="1"/>
      <c r="AD531" s="1"/>
      <c r="AE531" s="1"/>
      <c r="AG531" s="1"/>
      <c r="AH531" s="1"/>
      <c r="AI531" s="1"/>
      <c r="AJ531" s="4"/>
      <c r="AK531" s="4"/>
      <c r="AL531" s="4"/>
      <c r="AM531" s="1"/>
      <c r="AN531" s="1"/>
      <c r="AO531" s="1"/>
      <c r="AP531" s="4"/>
      <c r="AQ531" s="4"/>
      <c r="AR531" s="1"/>
      <c r="AS531" s="1"/>
      <c r="AT531" s="4"/>
    </row>
    <row r="532" spans="1:46" x14ac:dyDescent="0.25">
      <c r="A532" s="2"/>
      <c r="B532" s="81"/>
      <c r="C532" s="81"/>
      <c r="D532" s="2"/>
      <c r="E532" s="1"/>
      <c r="F532" s="1"/>
      <c r="G532" s="1"/>
      <c r="H532" s="4"/>
      <c r="I532" s="4"/>
      <c r="J532" s="4"/>
      <c r="K532" s="1"/>
      <c r="L532" s="1"/>
      <c r="M532" s="1"/>
      <c r="N532" s="4"/>
      <c r="O532" s="4"/>
      <c r="P532" s="4"/>
      <c r="Q532" s="1"/>
      <c r="R532" s="1"/>
      <c r="S532" s="1"/>
      <c r="T532" s="4"/>
      <c r="U532" s="4"/>
      <c r="V532" s="4"/>
      <c r="W532" s="1"/>
      <c r="X532" s="1"/>
      <c r="AA532" s="4"/>
      <c r="AB532" s="4"/>
      <c r="AC532" s="1"/>
      <c r="AD532" s="1"/>
      <c r="AE532" s="1"/>
      <c r="AG532" s="1"/>
      <c r="AH532" s="1"/>
      <c r="AI532" s="1"/>
      <c r="AJ532" s="4"/>
      <c r="AK532" s="4"/>
      <c r="AL532" s="4"/>
      <c r="AM532" s="1"/>
      <c r="AN532" s="1"/>
      <c r="AO532" s="1"/>
      <c r="AP532" s="4"/>
      <c r="AQ532" s="4"/>
      <c r="AR532" s="1"/>
      <c r="AS532" s="1"/>
      <c r="AT532" s="4"/>
    </row>
    <row r="533" spans="1:46" x14ac:dyDescent="0.25">
      <c r="A533" s="2"/>
      <c r="B533" s="81"/>
      <c r="C533" s="81"/>
      <c r="D533" s="2"/>
      <c r="E533" s="1"/>
      <c r="F533" s="1"/>
      <c r="G533" s="1"/>
      <c r="H533" s="4"/>
      <c r="I533" s="4"/>
      <c r="J533" s="4"/>
      <c r="K533" s="1"/>
      <c r="L533" s="1"/>
      <c r="M533" s="1"/>
      <c r="N533" s="4"/>
      <c r="O533" s="4"/>
      <c r="P533" s="4"/>
      <c r="Q533" s="1"/>
      <c r="R533" s="1"/>
      <c r="S533" s="1"/>
      <c r="T533" s="4"/>
      <c r="U533" s="4"/>
      <c r="V533" s="4"/>
      <c r="W533" s="1"/>
      <c r="X533" s="1"/>
      <c r="AA533" s="4"/>
      <c r="AB533" s="4"/>
      <c r="AC533" s="1"/>
      <c r="AD533" s="1"/>
      <c r="AE533" s="1"/>
      <c r="AG533" s="1"/>
      <c r="AH533" s="1"/>
      <c r="AI533" s="1"/>
      <c r="AJ533" s="4"/>
      <c r="AK533" s="4"/>
      <c r="AL533" s="4"/>
      <c r="AM533" s="1"/>
      <c r="AN533" s="1"/>
      <c r="AO533" s="1"/>
      <c r="AP533" s="4"/>
      <c r="AQ533" s="4"/>
      <c r="AR533" s="1"/>
      <c r="AS533" s="1"/>
      <c r="AT533" s="4"/>
    </row>
    <row r="534" spans="1:46" x14ac:dyDescent="0.25">
      <c r="A534" s="2"/>
      <c r="B534" s="81"/>
      <c r="C534" s="81"/>
      <c r="D534" s="2"/>
      <c r="E534" s="1"/>
      <c r="F534" s="1"/>
      <c r="G534" s="1"/>
      <c r="H534" s="4"/>
      <c r="I534" s="4"/>
      <c r="J534" s="4"/>
      <c r="K534" s="1"/>
      <c r="L534" s="1"/>
      <c r="M534" s="1"/>
      <c r="N534" s="4"/>
      <c r="O534" s="4"/>
      <c r="P534" s="4"/>
      <c r="Q534" s="1"/>
      <c r="R534" s="1"/>
      <c r="S534" s="1"/>
      <c r="T534" s="4"/>
      <c r="U534" s="4"/>
      <c r="V534" s="4"/>
      <c r="W534" s="1"/>
      <c r="X534" s="1"/>
      <c r="AA534" s="4"/>
      <c r="AB534" s="4"/>
      <c r="AC534" s="1"/>
      <c r="AD534" s="1"/>
      <c r="AE534" s="1"/>
      <c r="AG534" s="1"/>
      <c r="AH534" s="1"/>
      <c r="AI534" s="1"/>
      <c r="AJ534" s="4"/>
      <c r="AK534" s="4"/>
      <c r="AL534" s="4"/>
      <c r="AM534" s="1"/>
      <c r="AN534" s="1"/>
      <c r="AO534" s="1"/>
      <c r="AP534" s="4"/>
      <c r="AQ534" s="4"/>
      <c r="AR534" s="1"/>
      <c r="AS534" s="1"/>
      <c r="AT534" s="4"/>
    </row>
    <row r="535" spans="1:46" x14ac:dyDescent="0.25">
      <c r="A535" s="2"/>
      <c r="B535" s="81"/>
      <c r="C535" s="81"/>
      <c r="D535" s="2"/>
      <c r="E535" s="1"/>
      <c r="F535" s="1"/>
      <c r="G535" s="1"/>
      <c r="H535" s="4"/>
      <c r="I535" s="4"/>
      <c r="J535" s="4"/>
      <c r="K535" s="1"/>
      <c r="L535" s="1"/>
      <c r="M535" s="1"/>
      <c r="N535" s="4"/>
      <c r="O535" s="4"/>
      <c r="P535" s="4"/>
      <c r="Q535" s="1"/>
      <c r="R535" s="1"/>
      <c r="S535" s="1"/>
      <c r="T535" s="4"/>
      <c r="U535" s="4"/>
      <c r="V535" s="4"/>
      <c r="W535" s="1"/>
      <c r="X535" s="1"/>
      <c r="AA535" s="4"/>
      <c r="AB535" s="4"/>
      <c r="AC535" s="1"/>
      <c r="AD535" s="1"/>
      <c r="AE535" s="1"/>
      <c r="AG535" s="1"/>
      <c r="AH535" s="1"/>
      <c r="AI535" s="1"/>
      <c r="AJ535" s="4"/>
      <c r="AK535" s="4"/>
      <c r="AL535" s="4"/>
      <c r="AM535" s="1"/>
      <c r="AN535" s="1"/>
      <c r="AO535" s="1"/>
      <c r="AP535" s="4"/>
      <c r="AQ535" s="4"/>
      <c r="AR535" s="1"/>
      <c r="AS535" s="1"/>
      <c r="AT535" s="4"/>
    </row>
    <row r="536" spans="1:46" x14ac:dyDescent="0.25">
      <c r="A536" s="2"/>
      <c r="B536" s="81"/>
      <c r="C536" s="81"/>
      <c r="D536" s="2"/>
      <c r="E536" s="1"/>
      <c r="F536" s="1"/>
      <c r="G536" s="1"/>
      <c r="H536" s="4"/>
      <c r="I536" s="4"/>
      <c r="J536" s="4"/>
      <c r="K536" s="1"/>
      <c r="L536" s="1"/>
      <c r="M536" s="1"/>
      <c r="N536" s="4"/>
      <c r="O536" s="4"/>
      <c r="P536" s="4"/>
      <c r="Q536" s="1"/>
      <c r="R536" s="1"/>
      <c r="S536" s="1"/>
      <c r="T536" s="4"/>
      <c r="U536" s="4"/>
      <c r="V536" s="4"/>
      <c r="W536" s="1"/>
      <c r="X536" s="1"/>
      <c r="AA536" s="4"/>
      <c r="AB536" s="4"/>
      <c r="AC536" s="1"/>
      <c r="AD536" s="1"/>
      <c r="AE536" s="1"/>
      <c r="AG536" s="1"/>
      <c r="AH536" s="1"/>
      <c r="AI536" s="1"/>
      <c r="AJ536" s="4"/>
      <c r="AK536" s="4"/>
      <c r="AL536" s="4"/>
      <c r="AM536" s="1"/>
      <c r="AN536" s="1"/>
      <c r="AO536" s="1"/>
      <c r="AP536" s="4"/>
      <c r="AQ536" s="4"/>
      <c r="AR536" s="1"/>
      <c r="AS536" s="1"/>
      <c r="AT536" s="4"/>
    </row>
    <row r="537" spans="1:46" x14ac:dyDescent="0.25">
      <c r="A537" s="2"/>
      <c r="B537" s="81"/>
      <c r="C537" s="81"/>
      <c r="D537" s="2"/>
      <c r="E537" s="1"/>
      <c r="F537" s="1"/>
      <c r="G537" s="1"/>
      <c r="H537" s="4"/>
      <c r="I537" s="4"/>
      <c r="J537" s="4"/>
      <c r="K537" s="1"/>
      <c r="L537" s="1"/>
      <c r="M537" s="1"/>
      <c r="N537" s="4"/>
      <c r="O537" s="4"/>
      <c r="P537" s="4"/>
      <c r="Q537" s="1"/>
      <c r="R537" s="1"/>
      <c r="S537" s="1"/>
      <c r="T537" s="4"/>
      <c r="U537" s="4"/>
      <c r="V537" s="4"/>
      <c r="W537" s="1"/>
      <c r="X537" s="1"/>
      <c r="AA537" s="4"/>
      <c r="AB537" s="4"/>
      <c r="AC537" s="1"/>
      <c r="AD537" s="1"/>
      <c r="AE537" s="1"/>
      <c r="AG537" s="1"/>
      <c r="AH537" s="1"/>
      <c r="AI537" s="1"/>
      <c r="AJ537" s="4"/>
      <c r="AK537" s="4"/>
      <c r="AL537" s="4"/>
      <c r="AM537" s="1"/>
      <c r="AN537" s="1"/>
      <c r="AO537" s="1"/>
      <c r="AP537" s="4"/>
      <c r="AQ537" s="4"/>
      <c r="AR537" s="1"/>
      <c r="AS537" s="1"/>
      <c r="AT537" s="4"/>
    </row>
    <row r="538" spans="1:46" x14ac:dyDescent="0.25">
      <c r="A538" s="2"/>
      <c r="B538" s="81"/>
      <c r="C538" s="81"/>
      <c r="D538" s="2"/>
      <c r="E538" s="1"/>
      <c r="F538" s="1"/>
      <c r="G538" s="1"/>
      <c r="H538" s="4"/>
      <c r="I538" s="4"/>
      <c r="J538" s="4"/>
      <c r="K538" s="1"/>
      <c r="L538" s="1"/>
      <c r="M538" s="1"/>
      <c r="N538" s="4"/>
      <c r="O538" s="4"/>
      <c r="P538" s="4"/>
      <c r="Q538" s="1"/>
      <c r="R538" s="1"/>
      <c r="S538" s="1"/>
      <c r="T538" s="4"/>
      <c r="U538" s="4"/>
      <c r="V538" s="4"/>
      <c r="W538" s="1"/>
      <c r="X538" s="1"/>
      <c r="AA538" s="4"/>
      <c r="AB538" s="4"/>
      <c r="AC538" s="1"/>
      <c r="AD538" s="1"/>
      <c r="AE538" s="1"/>
      <c r="AG538" s="1"/>
      <c r="AH538" s="1"/>
      <c r="AI538" s="1"/>
      <c r="AJ538" s="4"/>
      <c r="AK538" s="4"/>
      <c r="AL538" s="4"/>
      <c r="AM538" s="1"/>
      <c r="AN538" s="1"/>
      <c r="AO538" s="1"/>
      <c r="AP538" s="4"/>
      <c r="AQ538" s="4"/>
      <c r="AR538" s="1"/>
      <c r="AS538" s="1"/>
      <c r="AT538" s="4"/>
    </row>
    <row r="539" spans="1:46" x14ac:dyDescent="0.25">
      <c r="A539" s="2"/>
      <c r="B539" s="81"/>
      <c r="C539" s="81"/>
      <c r="D539" s="2"/>
      <c r="E539" s="1"/>
      <c r="F539" s="1"/>
      <c r="G539" s="1"/>
      <c r="H539" s="4"/>
      <c r="I539" s="4"/>
      <c r="J539" s="4"/>
      <c r="K539" s="1"/>
      <c r="L539" s="1"/>
      <c r="M539" s="1"/>
      <c r="N539" s="4"/>
      <c r="O539" s="4"/>
      <c r="P539" s="4"/>
      <c r="Q539" s="1"/>
      <c r="R539" s="1"/>
      <c r="S539" s="1"/>
      <c r="T539" s="4"/>
      <c r="U539" s="4"/>
      <c r="V539" s="4"/>
      <c r="W539" s="1"/>
      <c r="X539" s="1"/>
      <c r="AA539" s="4"/>
      <c r="AB539" s="4"/>
      <c r="AC539" s="1"/>
      <c r="AD539" s="1"/>
      <c r="AE539" s="1"/>
      <c r="AG539" s="1"/>
      <c r="AH539" s="1"/>
      <c r="AI539" s="1"/>
      <c r="AJ539" s="4"/>
      <c r="AK539" s="4"/>
      <c r="AL539" s="4"/>
      <c r="AM539" s="1"/>
      <c r="AN539" s="1"/>
      <c r="AO539" s="1"/>
      <c r="AP539" s="4"/>
      <c r="AQ539" s="4"/>
      <c r="AR539" s="1"/>
      <c r="AS539" s="1"/>
      <c r="AT539" s="4"/>
    </row>
    <row r="540" spans="1:46" x14ac:dyDescent="0.25">
      <c r="A540" s="2"/>
      <c r="B540" s="81"/>
      <c r="C540" s="81"/>
      <c r="D540" s="2"/>
      <c r="E540" s="1"/>
      <c r="F540" s="1"/>
      <c r="G540" s="1"/>
      <c r="H540" s="4"/>
      <c r="I540" s="4"/>
      <c r="J540" s="4"/>
      <c r="K540" s="1"/>
      <c r="L540" s="1"/>
      <c r="M540" s="1"/>
      <c r="N540" s="4"/>
      <c r="O540" s="4"/>
      <c r="P540" s="4"/>
      <c r="Q540" s="1"/>
      <c r="R540" s="1"/>
      <c r="S540" s="1"/>
      <c r="T540" s="4"/>
      <c r="U540" s="4"/>
      <c r="V540" s="4"/>
      <c r="W540" s="1"/>
      <c r="X540" s="1"/>
      <c r="AA540" s="4"/>
      <c r="AB540" s="4"/>
      <c r="AC540" s="1"/>
      <c r="AD540" s="1"/>
      <c r="AE540" s="1"/>
      <c r="AG540" s="1"/>
      <c r="AH540" s="1"/>
      <c r="AI540" s="1"/>
      <c r="AJ540" s="4"/>
      <c r="AK540" s="4"/>
      <c r="AL540" s="4"/>
      <c r="AM540" s="1"/>
      <c r="AN540" s="1"/>
      <c r="AO540" s="1"/>
      <c r="AP540" s="4"/>
      <c r="AQ540" s="4"/>
      <c r="AR540" s="1"/>
      <c r="AS540" s="1"/>
      <c r="AT540" s="4"/>
    </row>
    <row r="541" spans="1:46" x14ac:dyDescent="0.25">
      <c r="A541" s="2"/>
      <c r="B541" s="81"/>
      <c r="C541" s="81"/>
      <c r="D541" s="2"/>
      <c r="E541" s="1"/>
      <c r="F541" s="1"/>
      <c r="G541" s="1"/>
      <c r="H541" s="4"/>
      <c r="I541" s="4"/>
      <c r="J541" s="4"/>
      <c r="K541" s="1"/>
      <c r="L541" s="1"/>
      <c r="M541" s="1"/>
      <c r="N541" s="4"/>
      <c r="O541" s="4"/>
      <c r="P541" s="4"/>
      <c r="Q541" s="1"/>
      <c r="R541" s="1"/>
      <c r="S541" s="1"/>
      <c r="T541" s="4"/>
      <c r="U541" s="4"/>
      <c r="V541" s="4"/>
      <c r="W541" s="1"/>
      <c r="X541" s="1"/>
      <c r="AA541" s="4"/>
      <c r="AB541" s="4"/>
      <c r="AC541" s="1"/>
      <c r="AD541" s="1"/>
      <c r="AE541" s="1"/>
      <c r="AG541" s="1"/>
      <c r="AH541" s="1"/>
      <c r="AI541" s="1"/>
      <c r="AJ541" s="4"/>
      <c r="AK541" s="4"/>
      <c r="AL541" s="4"/>
      <c r="AM541" s="1"/>
      <c r="AN541" s="1"/>
      <c r="AO541" s="1"/>
      <c r="AP541" s="4"/>
      <c r="AQ541" s="4"/>
      <c r="AR541" s="1"/>
      <c r="AS541" s="1"/>
      <c r="AT541" s="4"/>
    </row>
    <row r="542" spans="1:46" x14ac:dyDescent="0.25">
      <c r="A542" s="2"/>
      <c r="B542" s="81"/>
      <c r="C542" s="81"/>
      <c r="D542" s="2"/>
      <c r="E542" s="1"/>
      <c r="F542" s="1"/>
      <c r="G542" s="1"/>
      <c r="H542" s="4"/>
      <c r="I542" s="4"/>
      <c r="J542" s="4"/>
      <c r="K542" s="1"/>
      <c r="L542" s="1"/>
      <c r="M542" s="1"/>
      <c r="N542" s="4"/>
      <c r="O542" s="4"/>
      <c r="P542" s="4"/>
      <c r="Q542" s="1"/>
      <c r="R542" s="1"/>
      <c r="S542" s="1"/>
      <c r="T542" s="4"/>
      <c r="U542" s="4"/>
      <c r="V542" s="4"/>
      <c r="W542" s="1"/>
      <c r="X542" s="1"/>
      <c r="AA542" s="4"/>
      <c r="AB542" s="4"/>
      <c r="AC542" s="1"/>
      <c r="AD542" s="1"/>
      <c r="AE542" s="1"/>
      <c r="AG542" s="1"/>
      <c r="AH542" s="1"/>
      <c r="AI542" s="1"/>
      <c r="AJ542" s="4"/>
      <c r="AK542" s="4"/>
      <c r="AL542" s="4"/>
      <c r="AM542" s="1"/>
      <c r="AN542" s="1"/>
      <c r="AO542" s="1"/>
      <c r="AP542" s="4"/>
      <c r="AQ542" s="4"/>
      <c r="AR542" s="1"/>
      <c r="AS542" s="1"/>
      <c r="AT542" s="4"/>
    </row>
    <row r="543" spans="1:46" x14ac:dyDescent="0.25">
      <c r="A543" s="2"/>
      <c r="B543" s="81"/>
      <c r="C543" s="81"/>
      <c r="D543" s="2"/>
      <c r="E543" s="1"/>
      <c r="F543" s="1"/>
      <c r="G543" s="1"/>
      <c r="H543" s="4"/>
      <c r="I543" s="4"/>
      <c r="J543" s="4"/>
      <c r="K543" s="1"/>
      <c r="L543" s="1"/>
      <c r="M543" s="1"/>
      <c r="N543" s="4"/>
      <c r="O543" s="4"/>
      <c r="P543" s="4"/>
      <c r="Q543" s="1"/>
      <c r="R543" s="1"/>
      <c r="S543" s="1"/>
      <c r="T543" s="4"/>
      <c r="U543" s="4"/>
      <c r="V543" s="4"/>
      <c r="W543" s="1"/>
      <c r="X543" s="1"/>
      <c r="AA543" s="4"/>
      <c r="AB543" s="4"/>
      <c r="AC543" s="1"/>
      <c r="AD543" s="1"/>
      <c r="AE543" s="1"/>
      <c r="AG543" s="1"/>
      <c r="AH543" s="1"/>
      <c r="AI543" s="1"/>
      <c r="AJ543" s="4"/>
      <c r="AK543" s="4"/>
      <c r="AL543" s="4"/>
      <c r="AM543" s="1"/>
      <c r="AN543" s="1"/>
      <c r="AO543" s="1"/>
      <c r="AP543" s="4"/>
      <c r="AQ543" s="4"/>
      <c r="AR543" s="1"/>
      <c r="AS543" s="1"/>
      <c r="AT543" s="4"/>
    </row>
    <row r="544" spans="1:46" x14ac:dyDescent="0.25">
      <c r="A544" s="2"/>
      <c r="B544" s="81"/>
      <c r="C544" s="81"/>
      <c r="D544" s="2"/>
      <c r="E544" s="1"/>
      <c r="F544" s="1"/>
      <c r="G544" s="1"/>
      <c r="H544" s="4"/>
      <c r="I544" s="4"/>
      <c r="J544" s="4"/>
      <c r="K544" s="1"/>
      <c r="L544" s="1"/>
      <c r="M544" s="1"/>
      <c r="N544" s="4"/>
      <c r="O544" s="4"/>
      <c r="P544" s="4"/>
      <c r="Q544" s="1"/>
      <c r="R544" s="1"/>
      <c r="S544" s="1"/>
      <c r="T544" s="4"/>
      <c r="U544" s="4"/>
      <c r="V544" s="4"/>
      <c r="W544" s="1"/>
      <c r="X544" s="1"/>
      <c r="AA544" s="4"/>
      <c r="AB544" s="4"/>
      <c r="AC544" s="1"/>
      <c r="AD544" s="1"/>
      <c r="AE544" s="1"/>
      <c r="AG544" s="1"/>
      <c r="AH544" s="1"/>
      <c r="AI544" s="1"/>
      <c r="AJ544" s="4"/>
      <c r="AK544" s="4"/>
      <c r="AL544" s="4"/>
      <c r="AM544" s="1"/>
      <c r="AN544" s="1"/>
      <c r="AO544" s="1"/>
      <c r="AP544" s="4"/>
      <c r="AQ544" s="4"/>
      <c r="AR544" s="1"/>
      <c r="AS544" s="1"/>
      <c r="AT544" s="4"/>
    </row>
    <row r="545" spans="1:46" x14ac:dyDescent="0.25">
      <c r="A545" s="2"/>
      <c r="B545" s="81"/>
      <c r="C545" s="81"/>
      <c r="D545" s="2"/>
      <c r="E545" s="1"/>
      <c r="F545" s="1"/>
      <c r="G545" s="1"/>
      <c r="H545" s="4"/>
      <c r="I545" s="4"/>
      <c r="J545" s="4"/>
      <c r="K545" s="1"/>
      <c r="L545" s="1"/>
      <c r="M545" s="1"/>
      <c r="N545" s="4"/>
      <c r="O545" s="4"/>
      <c r="P545" s="4"/>
      <c r="Q545" s="1"/>
      <c r="R545" s="1"/>
      <c r="S545" s="1"/>
      <c r="T545" s="4"/>
      <c r="U545" s="4"/>
      <c r="V545" s="4"/>
      <c r="W545" s="1"/>
      <c r="X545" s="1"/>
      <c r="AA545" s="4"/>
      <c r="AB545" s="4"/>
      <c r="AC545" s="1"/>
      <c r="AD545" s="1"/>
      <c r="AE545" s="1"/>
      <c r="AG545" s="1"/>
      <c r="AH545" s="1"/>
      <c r="AI545" s="1"/>
      <c r="AJ545" s="4"/>
      <c r="AK545" s="4"/>
      <c r="AL545" s="4"/>
      <c r="AM545" s="1"/>
      <c r="AN545" s="1"/>
      <c r="AO545" s="1"/>
      <c r="AP545" s="4"/>
      <c r="AQ545" s="4"/>
      <c r="AR545" s="1"/>
      <c r="AS545" s="1"/>
      <c r="AT545" s="4"/>
    </row>
    <row r="546" spans="1:46" x14ac:dyDescent="0.25">
      <c r="A546" s="2"/>
      <c r="B546" s="81"/>
      <c r="C546" s="81"/>
      <c r="D546" s="2"/>
      <c r="E546" s="1"/>
      <c r="F546" s="1"/>
      <c r="G546" s="1"/>
      <c r="H546" s="4"/>
      <c r="I546" s="4"/>
      <c r="J546" s="4"/>
      <c r="K546" s="1"/>
      <c r="L546" s="1"/>
      <c r="M546" s="1"/>
      <c r="N546" s="4"/>
      <c r="O546" s="4"/>
      <c r="P546" s="4"/>
      <c r="Q546" s="1"/>
      <c r="R546" s="1"/>
      <c r="S546" s="1"/>
      <c r="T546" s="4"/>
      <c r="U546" s="4"/>
      <c r="V546" s="4"/>
      <c r="W546" s="1"/>
      <c r="X546" s="1"/>
      <c r="AA546" s="4"/>
      <c r="AB546" s="4"/>
      <c r="AC546" s="1"/>
      <c r="AD546" s="1"/>
      <c r="AE546" s="1"/>
      <c r="AG546" s="1"/>
      <c r="AH546" s="1"/>
      <c r="AI546" s="1"/>
      <c r="AJ546" s="4"/>
      <c r="AK546" s="4"/>
      <c r="AL546" s="4"/>
      <c r="AM546" s="1"/>
      <c r="AN546" s="1"/>
      <c r="AO546" s="1"/>
      <c r="AP546" s="4"/>
      <c r="AQ546" s="4"/>
      <c r="AR546" s="1"/>
      <c r="AS546" s="1"/>
      <c r="AT546" s="4"/>
    </row>
    <row r="547" spans="1:46" x14ac:dyDescent="0.25">
      <c r="A547" s="2"/>
      <c r="B547" s="81"/>
      <c r="C547" s="81"/>
      <c r="D547" s="2"/>
      <c r="E547" s="1"/>
      <c r="F547" s="1"/>
      <c r="G547" s="1"/>
      <c r="H547" s="4"/>
      <c r="I547" s="4"/>
      <c r="J547" s="4"/>
      <c r="K547" s="1"/>
      <c r="L547" s="1"/>
      <c r="M547" s="1"/>
      <c r="N547" s="4"/>
      <c r="O547" s="4"/>
      <c r="P547" s="4"/>
      <c r="Q547" s="1"/>
      <c r="R547" s="1"/>
      <c r="S547" s="1"/>
      <c r="T547" s="4"/>
      <c r="U547" s="4"/>
      <c r="V547" s="4"/>
      <c r="W547" s="1"/>
      <c r="X547" s="1"/>
      <c r="AA547" s="4"/>
      <c r="AB547" s="4"/>
      <c r="AC547" s="1"/>
      <c r="AD547" s="1"/>
      <c r="AE547" s="1"/>
      <c r="AG547" s="1"/>
      <c r="AH547" s="1"/>
      <c r="AI547" s="1"/>
      <c r="AJ547" s="4"/>
      <c r="AK547" s="4"/>
      <c r="AL547" s="4"/>
      <c r="AM547" s="1"/>
      <c r="AN547" s="1"/>
      <c r="AO547" s="1"/>
      <c r="AP547" s="4"/>
      <c r="AQ547" s="4"/>
      <c r="AR547" s="1"/>
      <c r="AS547" s="1"/>
      <c r="AT547" s="4"/>
    </row>
    <row r="548" spans="1:46" x14ac:dyDescent="0.25">
      <c r="A548" s="2"/>
      <c r="B548" s="81"/>
      <c r="C548" s="81"/>
      <c r="D548" s="2"/>
      <c r="E548" s="1"/>
      <c r="F548" s="1"/>
      <c r="G548" s="1"/>
      <c r="H548" s="4"/>
      <c r="I548" s="4"/>
      <c r="J548" s="4"/>
      <c r="K548" s="1"/>
      <c r="L548" s="1"/>
      <c r="M548" s="1"/>
      <c r="N548" s="4"/>
      <c r="O548" s="4"/>
      <c r="P548" s="4"/>
      <c r="Q548" s="1"/>
      <c r="R548" s="1"/>
      <c r="S548" s="1"/>
      <c r="T548" s="4"/>
      <c r="U548" s="4"/>
      <c r="V548" s="4"/>
      <c r="W548" s="1"/>
      <c r="X548" s="1"/>
      <c r="AA548" s="4"/>
      <c r="AB548" s="4"/>
      <c r="AC548" s="1"/>
      <c r="AD548" s="1"/>
      <c r="AE548" s="1"/>
      <c r="AG548" s="1"/>
      <c r="AH548" s="1"/>
      <c r="AI548" s="1"/>
      <c r="AJ548" s="4"/>
      <c r="AK548" s="4"/>
      <c r="AL548" s="4"/>
      <c r="AM548" s="1"/>
      <c r="AN548" s="1"/>
      <c r="AO548" s="1"/>
      <c r="AP548" s="4"/>
      <c r="AQ548" s="4"/>
      <c r="AR548" s="1"/>
      <c r="AS548" s="1"/>
      <c r="AT548" s="4"/>
    </row>
    <row r="549" spans="1:46" x14ac:dyDescent="0.25">
      <c r="A549" s="2"/>
      <c r="B549" s="81"/>
      <c r="C549" s="81"/>
      <c r="D549" s="2"/>
      <c r="E549" s="1"/>
      <c r="F549" s="1"/>
      <c r="G549" s="1"/>
      <c r="H549" s="4"/>
      <c r="I549" s="4"/>
      <c r="J549" s="4"/>
      <c r="K549" s="1"/>
      <c r="L549" s="1"/>
      <c r="M549" s="1"/>
      <c r="N549" s="4"/>
      <c r="O549" s="4"/>
      <c r="P549" s="4"/>
      <c r="Q549" s="1"/>
      <c r="R549" s="1"/>
      <c r="S549" s="1"/>
      <c r="T549" s="4"/>
      <c r="U549" s="4"/>
      <c r="V549" s="4"/>
      <c r="W549" s="1"/>
      <c r="X549" s="1"/>
      <c r="AA549" s="4"/>
      <c r="AB549" s="4"/>
      <c r="AC549" s="1"/>
      <c r="AD549" s="1"/>
      <c r="AE549" s="1"/>
      <c r="AG549" s="1"/>
      <c r="AH549" s="1"/>
      <c r="AI549" s="1"/>
      <c r="AJ549" s="4"/>
      <c r="AK549" s="4"/>
      <c r="AL549" s="4"/>
      <c r="AM549" s="1"/>
      <c r="AN549" s="1"/>
      <c r="AO549" s="1"/>
      <c r="AP549" s="4"/>
      <c r="AQ549" s="4"/>
      <c r="AR549" s="1"/>
      <c r="AS549" s="1"/>
      <c r="AT549" s="4"/>
    </row>
    <row r="550" spans="1:46" x14ac:dyDescent="0.25">
      <c r="A550" s="2"/>
      <c r="B550" s="81"/>
      <c r="C550" s="81"/>
      <c r="D550" s="2"/>
      <c r="E550" s="1"/>
      <c r="F550" s="1"/>
      <c r="G550" s="1"/>
      <c r="H550" s="4"/>
      <c r="I550" s="4"/>
      <c r="J550" s="4"/>
      <c r="K550" s="1"/>
      <c r="L550" s="1"/>
      <c r="M550" s="1"/>
      <c r="N550" s="4"/>
      <c r="O550" s="4"/>
      <c r="P550" s="4"/>
      <c r="Q550" s="1"/>
      <c r="R550" s="1"/>
      <c r="S550" s="1"/>
      <c r="T550" s="4"/>
      <c r="U550" s="4"/>
      <c r="V550" s="4"/>
      <c r="W550" s="1"/>
      <c r="X550" s="1"/>
      <c r="AA550" s="4"/>
      <c r="AB550" s="4"/>
      <c r="AC550" s="1"/>
      <c r="AD550" s="1"/>
      <c r="AE550" s="1"/>
      <c r="AG550" s="1"/>
      <c r="AH550" s="1"/>
      <c r="AI550" s="1"/>
      <c r="AJ550" s="4"/>
      <c r="AK550" s="4"/>
      <c r="AL550" s="4"/>
      <c r="AM550" s="1"/>
      <c r="AN550" s="1"/>
      <c r="AO550" s="1"/>
      <c r="AP550" s="4"/>
      <c r="AQ550" s="4"/>
      <c r="AR550" s="1"/>
      <c r="AS550" s="1"/>
      <c r="AT550" s="4"/>
    </row>
    <row r="551" spans="1:46" x14ac:dyDescent="0.25">
      <c r="A551" s="2"/>
      <c r="B551" s="81"/>
      <c r="C551" s="81"/>
      <c r="D551" s="2"/>
      <c r="E551" s="1"/>
      <c r="F551" s="1"/>
      <c r="G551" s="1"/>
      <c r="H551" s="4"/>
      <c r="I551" s="4"/>
      <c r="J551" s="4"/>
      <c r="K551" s="1"/>
      <c r="L551" s="1"/>
      <c r="M551" s="1"/>
      <c r="N551" s="4"/>
      <c r="O551" s="4"/>
      <c r="P551" s="4"/>
      <c r="Q551" s="1"/>
      <c r="R551" s="1"/>
      <c r="S551" s="1"/>
      <c r="T551" s="4"/>
      <c r="U551" s="4"/>
      <c r="V551" s="4"/>
      <c r="W551" s="1"/>
      <c r="X551" s="1"/>
      <c r="AA551" s="4"/>
      <c r="AB551" s="4"/>
      <c r="AC551" s="1"/>
      <c r="AD551" s="1"/>
      <c r="AE551" s="1"/>
      <c r="AG551" s="1"/>
      <c r="AH551" s="1"/>
      <c r="AI551" s="1"/>
      <c r="AJ551" s="4"/>
      <c r="AK551" s="4"/>
      <c r="AL551" s="4"/>
      <c r="AM551" s="1"/>
      <c r="AN551" s="1"/>
      <c r="AO551" s="1"/>
      <c r="AP551" s="4"/>
      <c r="AQ551" s="4"/>
      <c r="AR551" s="1"/>
      <c r="AS551" s="1"/>
      <c r="AT551" s="4"/>
    </row>
    <row r="552" spans="1:46" x14ac:dyDescent="0.25">
      <c r="A552" s="2"/>
      <c r="B552" s="81"/>
      <c r="C552" s="81"/>
      <c r="D552" s="2"/>
      <c r="E552" s="1"/>
      <c r="F552" s="1"/>
      <c r="G552" s="1"/>
      <c r="H552" s="4"/>
      <c r="I552" s="4"/>
      <c r="J552" s="4"/>
      <c r="K552" s="1"/>
      <c r="L552" s="1"/>
      <c r="M552" s="1"/>
      <c r="N552" s="4"/>
      <c r="O552" s="4"/>
      <c r="P552" s="4"/>
      <c r="Q552" s="1"/>
      <c r="R552" s="1"/>
      <c r="S552" s="1"/>
      <c r="T552" s="4"/>
      <c r="U552" s="4"/>
      <c r="V552" s="4"/>
      <c r="W552" s="1"/>
      <c r="X552" s="1"/>
      <c r="AA552" s="4"/>
      <c r="AB552" s="4"/>
      <c r="AC552" s="1"/>
      <c r="AD552" s="1"/>
      <c r="AE552" s="1"/>
      <c r="AG552" s="1"/>
      <c r="AH552" s="1"/>
      <c r="AI552" s="1"/>
      <c r="AJ552" s="4"/>
      <c r="AK552" s="4"/>
      <c r="AL552" s="4"/>
      <c r="AM552" s="1"/>
      <c r="AN552" s="1"/>
      <c r="AO552" s="1"/>
      <c r="AP552" s="4"/>
      <c r="AQ552" s="4"/>
      <c r="AR552" s="1"/>
      <c r="AS552" s="1"/>
      <c r="AT552" s="4"/>
    </row>
    <row r="553" spans="1:46" x14ac:dyDescent="0.25">
      <c r="A553" s="2"/>
      <c r="B553" s="81"/>
      <c r="C553" s="81"/>
      <c r="D553" s="2"/>
      <c r="E553" s="1"/>
      <c r="F553" s="1"/>
      <c r="G553" s="1"/>
      <c r="H553" s="4"/>
      <c r="I553" s="4"/>
      <c r="J553" s="4"/>
      <c r="K553" s="1"/>
      <c r="L553" s="1"/>
      <c r="M553" s="1"/>
      <c r="N553" s="4"/>
      <c r="O553" s="4"/>
      <c r="P553" s="4"/>
      <c r="Q553" s="1"/>
      <c r="R553" s="1"/>
      <c r="S553" s="1"/>
      <c r="T553" s="4"/>
      <c r="U553" s="4"/>
      <c r="V553" s="4"/>
      <c r="W553" s="1"/>
      <c r="X553" s="1"/>
      <c r="AA553" s="4"/>
      <c r="AB553" s="4"/>
      <c r="AC553" s="1"/>
      <c r="AD553" s="1"/>
      <c r="AE553" s="1"/>
      <c r="AG553" s="1"/>
      <c r="AH553" s="1"/>
      <c r="AI553" s="1"/>
      <c r="AJ553" s="4"/>
      <c r="AK553" s="4"/>
      <c r="AL553" s="4"/>
      <c r="AM553" s="1"/>
      <c r="AN553" s="1"/>
      <c r="AO553" s="1"/>
      <c r="AP553" s="4"/>
      <c r="AQ553" s="4"/>
      <c r="AR553" s="1"/>
      <c r="AS553" s="1"/>
      <c r="AT553" s="4"/>
    </row>
    <row r="554" spans="1:46" x14ac:dyDescent="0.25">
      <c r="A554" s="2"/>
      <c r="B554" s="81"/>
      <c r="C554" s="81"/>
      <c r="D554" s="2"/>
      <c r="E554" s="1"/>
      <c r="F554" s="1"/>
      <c r="G554" s="1"/>
      <c r="H554" s="4"/>
      <c r="I554" s="4"/>
      <c r="J554" s="4"/>
      <c r="K554" s="1"/>
      <c r="L554" s="1"/>
      <c r="M554" s="1"/>
      <c r="N554" s="4"/>
      <c r="O554" s="4"/>
      <c r="P554" s="4"/>
      <c r="Q554" s="1"/>
      <c r="R554" s="1"/>
      <c r="S554" s="1"/>
      <c r="T554" s="4"/>
      <c r="U554" s="4"/>
      <c r="V554" s="4"/>
      <c r="W554" s="1"/>
      <c r="X554" s="1"/>
      <c r="AA554" s="4"/>
      <c r="AB554" s="4"/>
      <c r="AC554" s="1"/>
      <c r="AD554" s="1"/>
      <c r="AE554" s="1"/>
      <c r="AG554" s="1"/>
      <c r="AH554" s="1"/>
      <c r="AI554" s="1"/>
      <c r="AJ554" s="4"/>
      <c r="AK554" s="4"/>
      <c r="AL554" s="4"/>
      <c r="AM554" s="1"/>
      <c r="AN554" s="1"/>
      <c r="AO554" s="1"/>
      <c r="AP554" s="4"/>
      <c r="AQ554" s="4"/>
      <c r="AR554" s="1"/>
      <c r="AS554" s="1"/>
      <c r="AT554" s="4"/>
    </row>
    <row r="555" spans="1:46" x14ac:dyDescent="0.25">
      <c r="A555" s="2"/>
      <c r="B555" s="81"/>
      <c r="C555" s="81"/>
      <c r="D555" s="2"/>
      <c r="E555" s="1"/>
      <c r="F555" s="1"/>
      <c r="G555" s="1"/>
      <c r="H555" s="4"/>
      <c r="I555" s="4"/>
      <c r="J555" s="4"/>
      <c r="K555" s="1"/>
      <c r="L555" s="1"/>
      <c r="M555" s="1"/>
      <c r="N555" s="4"/>
      <c r="O555" s="4"/>
      <c r="P555" s="4"/>
      <c r="Q555" s="1"/>
      <c r="R555" s="1"/>
      <c r="S555" s="1"/>
      <c r="T555" s="4"/>
      <c r="U555" s="4"/>
      <c r="V555" s="4"/>
      <c r="W555" s="1"/>
      <c r="X555" s="1"/>
      <c r="AA555" s="4"/>
      <c r="AB555" s="4"/>
      <c r="AC555" s="1"/>
      <c r="AD555" s="1"/>
      <c r="AE555" s="1"/>
      <c r="AG555" s="1"/>
      <c r="AH555" s="1"/>
      <c r="AI555" s="1"/>
      <c r="AJ555" s="4"/>
      <c r="AK555" s="4"/>
      <c r="AL555" s="4"/>
      <c r="AM555" s="1"/>
      <c r="AN555" s="1"/>
      <c r="AO555" s="1"/>
      <c r="AP555" s="4"/>
      <c r="AQ555" s="4"/>
      <c r="AR555" s="1"/>
      <c r="AS555" s="1"/>
      <c r="AT555" s="4"/>
    </row>
    <row r="556" spans="1:46" x14ac:dyDescent="0.25">
      <c r="A556" s="2"/>
      <c r="B556" s="81"/>
      <c r="C556" s="81"/>
      <c r="D556" s="2"/>
      <c r="E556" s="1"/>
      <c r="F556" s="1"/>
      <c r="G556" s="1"/>
      <c r="H556" s="4"/>
      <c r="I556" s="4"/>
      <c r="J556" s="4"/>
      <c r="K556" s="1"/>
      <c r="L556" s="1"/>
      <c r="M556" s="1"/>
      <c r="N556" s="4"/>
      <c r="O556" s="4"/>
      <c r="P556" s="4"/>
      <c r="Q556" s="1"/>
      <c r="R556" s="1"/>
      <c r="S556" s="1"/>
      <c r="T556" s="4"/>
      <c r="U556" s="4"/>
      <c r="V556" s="4"/>
      <c r="W556" s="1"/>
      <c r="X556" s="1"/>
      <c r="AA556" s="4"/>
      <c r="AB556" s="4"/>
      <c r="AC556" s="1"/>
      <c r="AD556" s="1"/>
      <c r="AE556" s="1"/>
      <c r="AG556" s="1"/>
      <c r="AH556" s="1"/>
      <c r="AI556" s="1"/>
      <c r="AJ556" s="4"/>
      <c r="AK556" s="4"/>
      <c r="AL556" s="4"/>
      <c r="AM556" s="1"/>
      <c r="AN556" s="1"/>
      <c r="AO556" s="1"/>
      <c r="AP556" s="4"/>
      <c r="AQ556" s="4"/>
      <c r="AR556" s="1"/>
      <c r="AS556" s="1"/>
      <c r="AT556" s="4"/>
    </row>
    <row r="557" spans="1:46" x14ac:dyDescent="0.25">
      <c r="A557" s="2"/>
      <c r="B557" s="81"/>
      <c r="C557" s="81"/>
      <c r="D557" s="2"/>
      <c r="E557" s="1"/>
      <c r="F557" s="1"/>
      <c r="G557" s="1"/>
      <c r="H557" s="4"/>
      <c r="I557" s="4"/>
      <c r="J557" s="4"/>
      <c r="K557" s="1"/>
      <c r="L557" s="1"/>
      <c r="M557" s="1"/>
      <c r="N557" s="4"/>
      <c r="O557" s="4"/>
      <c r="P557" s="4"/>
      <c r="Q557" s="1"/>
      <c r="R557" s="1"/>
      <c r="S557" s="1"/>
      <c r="T557" s="4"/>
      <c r="U557" s="4"/>
      <c r="V557" s="4"/>
      <c r="W557" s="1"/>
      <c r="X557" s="1"/>
      <c r="AA557" s="4"/>
      <c r="AB557" s="4"/>
      <c r="AC557" s="1"/>
      <c r="AD557" s="1"/>
      <c r="AE557" s="1"/>
      <c r="AG557" s="1"/>
      <c r="AH557" s="1"/>
      <c r="AI557" s="1"/>
      <c r="AJ557" s="4"/>
      <c r="AK557" s="4"/>
      <c r="AL557" s="4"/>
      <c r="AM557" s="1"/>
      <c r="AN557" s="1"/>
      <c r="AO557" s="1"/>
      <c r="AP557" s="4"/>
      <c r="AQ557" s="4"/>
      <c r="AR557" s="1"/>
      <c r="AS557" s="1"/>
      <c r="AT557" s="4"/>
    </row>
    <row r="558" spans="1:46" x14ac:dyDescent="0.25">
      <c r="A558" s="2"/>
      <c r="B558" s="81"/>
      <c r="C558" s="81"/>
      <c r="D558" s="2"/>
      <c r="E558" s="1"/>
      <c r="F558" s="1"/>
      <c r="G558" s="1"/>
      <c r="H558" s="4"/>
      <c r="I558" s="4"/>
      <c r="J558" s="4"/>
      <c r="K558" s="1"/>
      <c r="L558" s="1"/>
      <c r="M558" s="1"/>
      <c r="N558" s="4"/>
      <c r="O558" s="4"/>
      <c r="P558" s="4"/>
      <c r="Q558" s="1"/>
      <c r="R558" s="1"/>
      <c r="S558" s="1"/>
      <c r="T558" s="4"/>
      <c r="U558" s="4"/>
      <c r="V558" s="4"/>
      <c r="W558" s="1"/>
      <c r="X558" s="1"/>
      <c r="AA558" s="4"/>
      <c r="AB558" s="4"/>
      <c r="AC558" s="1"/>
      <c r="AD558" s="1"/>
      <c r="AE558" s="1"/>
      <c r="AG558" s="1"/>
      <c r="AH558" s="1"/>
      <c r="AI558" s="1"/>
      <c r="AJ558" s="4"/>
      <c r="AK558" s="4"/>
      <c r="AL558" s="4"/>
      <c r="AM558" s="1"/>
      <c r="AN558" s="1"/>
      <c r="AO558" s="1"/>
      <c r="AP558" s="4"/>
      <c r="AQ558" s="4"/>
      <c r="AR558" s="1"/>
      <c r="AS558" s="1"/>
      <c r="AT558" s="4"/>
    </row>
    <row r="559" spans="1:46" x14ac:dyDescent="0.25">
      <c r="A559" s="2"/>
      <c r="B559" s="81"/>
      <c r="C559" s="81"/>
      <c r="D559" s="2"/>
      <c r="E559" s="1"/>
      <c r="F559" s="1"/>
      <c r="G559" s="1"/>
      <c r="H559" s="4"/>
      <c r="I559" s="4"/>
      <c r="J559" s="4"/>
      <c r="K559" s="1"/>
      <c r="L559" s="1"/>
      <c r="M559" s="1"/>
      <c r="N559" s="4"/>
      <c r="O559" s="4"/>
      <c r="P559" s="4"/>
      <c r="Q559" s="1"/>
      <c r="R559" s="1"/>
      <c r="S559" s="1"/>
      <c r="T559" s="4"/>
      <c r="U559" s="4"/>
      <c r="V559" s="4"/>
      <c r="W559" s="1"/>
      <c r="X559" s="1"/>
      <c r="AA559" s="4"/>
      <c r="AB559" s="4"/>
      <c r="AC559" s="1"/>
      <c r="AD559" s="1"/>
      <c r="AE559" s="1"/>
      <c r="AG559" s="1"/>
      <c r="AH559" s="1"/>
      <c r="AI559" s="1"/>
      <c r="AJ559" s="4"/>
      <c r="AK559" s="4"/>
      <c r="AL559" s="4"/>
      <c r="AM559" s="1"/>
      <c r="AN559" s="1"/>
      <c r="AO559" s="1"/>
      <c r="AP559" s="4"/>
      <c r="AQ559" s="4"/>
      <c r="AR559" s="1"/>
      <c r="AS559" s="1"/>
      <c r="AT559" s="4"/>
    </row>
    <row r="560" spans="1:46" x14ac:dyDescent="0.25">
      <c r="A560" s="2"/>
      <c r="B560" s="81"/>
      <c r="C560" s="81"/>
      <c r="D560" s="2"/>
      <c r="E560" s="1"/>
      <c r="F560" s="1"/>
      <c r="G560" s="1"/>
      <c r="H560" s="4"/>
      <c r="I560" s="4"/>
      <c r="J560" s="4"/>
      <c r="K560" s="1"/>
      <c r="L560" s="1"/>
      <c r="M560" s="1"/>
      <c r="N560" s="4"/>
      <c r="O560" s="4"/>
      <c r="P560" s="4"/>
      <c r="Q560" s="1"/>
      <c r="R560" s="1"/>
      <c r="S560" s="1"/>
      <c r="T560" s="4"/>
      <c r="U560" s="4"/>
      <c r="V560" s="4"/>
      <c r="W560" s="1"/>
      <c r="X560" s="1"/>
      <c r="AA560" s="4"/>
      <c r="AB560" s="4"/>
      <c r="AC560" s="1"/>
      <c r="AD560" s="1"/>
      <c r="AE560" s="1"/>
      <c r="AG560" s="1"/>
      <c r="AH560" s="1"/>
      <c r="AI560" s="1"/>
      <c r="AJ560" s="4"/>
      <c r="AK560" s="4"/>
      <c r="AL560" s="4"/>
      <c r="AM560" s="1"/>
      <c r="AN560" s="1"/>
      <c r="AO560" s="1"/>
      <c r="AP560" s="4"/>
      <c r="AQ560" s="4"/>
      <c r="AR560" s="1"/>
      <c r="AS560" s="1"/>
      <c r="AT560" s="4"/>
    </row>
    <row r="561" spans="1:46" x14ac:dyDescent="0.25">
      <c r="A561" s="2"/>
      <c r="B561" s="81"/>
      <c r="C561" s="81"/>
      <c r="D561" s="2"/>
      <c r="E561" s="1"/>
      <c r="F561" s="1"/>
      <c r="G561" s="1"/>
      <c r="H561" s="4"/>
      <c r="I561" s="4"/>
      <c r="J561" s="4"/>
      <c r="K561" s="1"/>
      <c r="L561" s="1"/>
      <c r="M561" s="1"/>
      <c r="N561" s="4"/>
      <c r="O561" s="4"/>
      <c r="P561" s="4"/>
      <c r="Q561" s="1"/>
      <c r="R561" s="1"/>
      <c r="S561" s="1"/>
      <c r="T561" s="4"/>
      <c r="U561" s="4"/>
      <c r="V561" s="4"/>
      <c r="W561" s="1"/>
      <c r="X561" s="1"/>
      <c r="AA561" s="4"/>
      <c r="AB561" s="4"/>
      <c r="AC561" s="1"/>
      <c r="AD561" s="1"/>
      <c r="AE561" s="1"/>
      <c r="AG561" s="1"/>
      <c r="AH561" s="1"/>
      <c r="AI561" s="1"/>
      <c r="AJ561" s="4"/>
      <c r="AK561" s="4"/>
      <c r="AL561" s="4"/>
      <c r="AM561" s="1"/>
      <c r="AN561" s="1"/>
      <c r="AO561" s="1"/>
      <c r="AP561" s="4"/>
      <c r="AQ561" s="4"/>
      <c r="AR561" s="1"/>
      <c r="AS561" s="1"/>
      <c r="AT561" s="4"/>
    </row>
    <row r="562" spans="1:46" x14ac:dyDescent="0.25">
      <c r="A562" s="2"/>
      <c r="B562" s="81"/>
      <c r="C562" s="81"/>
      <c r="D562" s="2"/>
      <c r="E562" s="1"/>
      <c r="F562" s="1"/>
      <c r="G562" s="1"/>
      <c r="H562" s="4"/>
      <c r="I562" s="4"/>
      <c r="J562" s="4"/>
      <c r="K562" s="1"/>
      <c r="L562" s="1"/>
      <c r="M562" s="1"/>
      <c r="N562" s="4"/>
      <c r="O562" s="4"/>
      <c r="P562" s="4"/>
      <c r="Q562" s="1"/>
      <c r="R562" s="1"/>
      <c r="S562" s="1"/>
      <c r="T562" s="4"/>
      <c r="U562" s="4"/>
      <c r="V562" s="4"/>
      <c r="W562" s="1"/>
      <c r="X562" s="1"/>
      <c r="AA562" s="4"/>
      <c r="AB562" s="4"/>
      <c r="AC562" s="1"/>
      <c r="AD562" s="1"/>
      <c r="AE562" s="1"/>
      <c r="AG562" s="1"/>
      <c r="AH562" s="1"/>
      <c r="AI562" s="1"/>
      <c r="AJ562" s="4"/>
      <c r="AK562" s="4"/>
      <c r="AL562" s="4"/>
      <c r="AM562" s="1"/>
      <c r="AN562" s="1"/>
      <c r="AO562" s="1"/>
      <c r="AP562" s="4"/>
      <c r="AQ562" s="4"/>
      <c r="AR562" s="1"/>
      <c r="AS562" s="1"/>
      <c r="AT562" s="4"/>
    </row>
    <row r="563" spans="1:46" x14ac:dyDescent="0.25">
      <c r="A563" s="2"/>
      <c r="B563" s="81"/>
      <c r="C563" s="81"/>
      <c r="D563" s="2"/>
      <c r="E563" s="1"/>
      <c r="F563" s="1"/>
      <c r="G563" s="1"/>
      <c r="H563" s="4"/>
      <c r="I563" s="4"/>
      <c r="J563" s="4"/>
      <c r="K563" s="1"/>
      <c r="L563" s="1"/>
      <c r="M563" s="1"/>
      <c r="N563" s="4"/>
      <c r="O563" s="4"/>
      <c r="P563" s="4"/>
      <c r="Q563" s="1"/>
      <c r="R563" s="1"/>
      <c r="S563" s="1"/>
      <c r="T563" s="4"/>
      <c r="U563" s="4"/>
      <c r="V563" s="4"/>
      <c r="W563" s="1"/>
      <c r="X563" s="1"/>
      <c r="AA563" s="4"/>
      <c r="AB563" s="4"/>
      <c r="AC563" s="1"/>
      <c r="AD563" s="1"/>
      <c r="AE563" s="1"/>
      <c r="AG563" s="1"/>
      <c r="AH563" s="1"/>
      <c r="AI563" s="1"/>
      <c r="AJ563" s="4"/>
      <c r="AK563" s="4"/>
      <c r="AL563" s="4"/>
      <c r="AM563" s="1"/>
      <c r="AN563" s="1"/>
      <c r="AO563" s="1"/>
      <c r="AP563" s="4"/>
      <c r="AQ563" s="4"/>
      <c r="AR563" s="1"/>
      <c r="AS563" s="1"/>
      <c r="AT563" s="4"/>
    </row>
    <row r="564" spans="1:46" x14ac:dyDescent="0.25">
      <c r="A564" s="2"/>
      <c r="B564" s="81"/>
      <c r="C564" s="81"/>
      <c r="D564" s="2"/>
      <c r="E564" s="1"/>
      <c r="F564" s="1"/>
      <c r="G564" s="1"/>
      <c r="H564" s="4"/>
      <c r="I564" s="4"/>
      <c r="J564" s="4"/>
      <c r="K564" s="1"/>
      <c r="L564" s="1"/>
      <c r="M564" s="1"/>
      <c r="N564" s="4"/>
      <c r="O564" s="4"/>
      <c r="P564" s="4"/>
      <c r="Q564" s="1"/>
      <c r="R564" s="1"/>
      <c r="S564" s="1"/>
      <c r="T564" s="4"/>
      <c r="U564" s="4"/>
      <c r="V564" s="4"/>
      <c r="W564" s="1"/>
      <c r="X564" s="1"/>
      <c r="AA564" s="4"/>
      <c r="AB564" s="4"/>
      <c r="AC564" s="1"/>
      <c r="AD564" s="1"/>
      <c r="AE564" s="1"/>
      <c r="AG564" s="1"/>
      <c r="AH564" s="1"/>
      <c r="AI564" s="1"/>
      <c r="AJ564" s="4"/>
      <c r="AK564" s="4"/>
      <c r="AL564" s="4"/>
      <c r="AM564" s="1"/>
      <c r="AN564" s="1"/>
      <c r="AO564" s="1"/>
      <c r="AP564" s="4"/>
      <c r="AQ564" s="4"/>
      <c r="AR564" s="1"/>
      <c r="AS564" s="1"/>
      <c r="AT564" s="4"/>
    </row>
    <row r="565" spans="1:46" x14ac:dyDescent="0.25">
      <c r="A565" s="2"/>
      <c r="B565" s="81"/>
      <c r="C565" s="81"/>
      <c r="D565" s="2"/>
      <c r="E565" s="1"/>
      <c r="F565" s="1"/>
      <c r="G565" s="1"/>
      <c r="H565" s="4"/>
      <c r="I565" s="4"/>
      <c r="J565" s="4"/>
      <c r="K565" s="1"/>
      <c r="L565" s="1"/>
      <c r="M565" s="1"/>
      <c r="N565" s="4"/>
      <c r="O565" s="4"/>
      <c r="P565" s="4"/>
      <c r="Q565" s="1"/>
      <c r="R565" s="1"/>
      <c r="S565" s="1"/>
      <c r="T565" s="4"/>
      <c r="U565" s="4"/>
      <c r="V565" s="4"/>
      <c r="W565" s="1"/>
      <c r="X565" s="1"/>
      <c r="AA565" s="4"/>
      <c r="AB565" s="4"/>
      <c r="AC565" s="1"/>
      <c r="AD565" s="1"/>
      <c r="AE565" s="1"/>
      <c r="AG565" s="1"/>
      <c r="AH565" s="1"/>
      <c r="AI565" s="1"/>
      <c r="AJ565" s="4"/>
      <c r="AK565" s="4"/>
      <c r="AL565" s="4"/>
      <c r="AM565" s="1"/>
      <c r="AN565" s="1"/>
      <c r="AO565" s="1"/>
      <c r="AP565" s="4"/>
      <c r="AQ565" s="4"/>
      <c r="AR565" s="1"/>
      <c r="AS565" s="1"/>
      <c r="AT565" s="4"/>
    </row>
    <row r="566" spans="1:46" x14ac:dyDescent="0.25">
      <c r="A566" s="2"/>
      <c r="B566" s="81"/>
      <c r="C566" s="81"/>
      <c r="D566" s="2"/>
      <c r="E566" s="1"/>
      <c r="F566" s="1"/>
      <c r="G566" s="1"/>
      <c r="H566" s="4"/>
      <c r="I566" s="4"/>
      <c r="J566" s="4"/>
      <c r="K566" s="1"/>
      <c r="L566" s="1"/>
      <c r="M566" s="1"/>
      <c r="N566" s="4"/>
      <c r="O566" s="4"/>
      <c r="P566" s="4"/>
      <c r="Q566" s="1"/>
      <c r="R566" s="1"/>
      <c r="S566" s="1"/>
      <c r="T566" s="4"/>
      <c r="U566" s="4"/>
      <c r="V566" s="4"/>
      <c r="W566" s="1"/>
      <c r="X566" s="1"/>
      <c r="AA566" s="4"/>
      <c r="AB566" s="4"/>
      <c r="AC566" s="1"/>
      <c r="AD566" s="1"/>
      <c r="AE566" s="1"/>
      <c r="AG566" s="1"/>
      <c r="AH566" s="1"/>
      <c r="AI566" s="1"/>
      <c r="AJ566" s="4"/>
      <c r="AK566" s="4"/>
      <c r="AL566" s="4"/>
      <c r="AM566" s="1"/>
      <c r="AN566" s="1"/>
      <c r="AO566" s="1"/>
      <c r="AP566" s="4"/>
      <c r="AQ566" s="4"/>
      <c r="AR566" s="1"/>
      <c r="AS566" s="1"/>
      <c r="AT566" s="4"/>
    </row>
    <row r="567" spans="1:46" x14ac:dyDescent="0.25">
      <c r="A567" s="2"/>
      <c r="B567" s="81"/>
      <c r="C567" s="81"/>
      <c r="D567" s="2"/>
      <c r="E567" s="1"/>
      <c r="F567" s="1"/>
      <c r="G567" s="1"/>
      <c r="H567" s="4"/>
      <c r="I567" s="4"/>
      <c r="J567" s="4"/>
      <c r="K567" s="1"/>
      <c r="L567" s="1"/>
      <c r="M567" s="1"/>
      <c r="N567" s="4"/>
      <c r="O567" s="4"/>
      <c r="P567" s="4"/>
      <c r="Q567" s="1"/>
      <c r="R567" s="1"/>
      <c r="S567" s="1"/>
      <c r="T567" s="4"/>
      <c r="U567" s="4"/>
      <c r="V567" s="4"/>
      <c r="W567" s="1"/>
      <c r="X567" s="1"/>
      <c r="AA567" s="4"/>
      <c r="AB567" s="4"/>
      <c r="AC567" s="1"/>
      <c r="AD567" s="1"/>
      <c r="AE567" s="1"/>
      <c r="AG567" s="1"/>
      <c r="AH567" s="1"/>
      <c r="AI567" s="1"/>
      <c r="AJ567" s="4"/>
      <c r="AK567" s="4"/>
      <c r="AL567" s="4"/>
      <c r="AM567" s="1"/>
      <c r="AN567" s="1"/>
      <c r="AO567" s="1"/>
      <c r="AP567" s="4"/>
      <c r="AQ567" s="4"/>
      <c r="AR567" s="1"/>
      <c r="AS567" s="1"/>
      <c r="AT567" s="4"/>
    </row>
    <row r="568" spans="1:46" x14ac:dyDescent="0.25">
      <c r="A568" s="2"/>
      <c r="B568" s="81"/>
      <c r="C568" s="81"/>
      <c r="D568" s="2"/>
      <c r="E568" s="1"/>
      <c r="F568" s="1"/>
      <c r="G568" s="1"/>
      <c r="H568" s="4"/>
      <c r="I568" s="4"/>
      <c r="J568" s="4"/>
      <c r="K568" s="1"/>
      <c r="L568" s="1"/>
      <c r="M568" s="1"/>
      <c r="N568" s="4"/>
      <c r="O568" s="4"/>
      <c r="P568" s="4"/>
      <c r="Q568" s="1"/>
      <c r="R568" s="1"/>
      <c r="S568" s="1"/>
      <c r="T568" s="4"/>
      <c r="U568" s="4"/>
      <c r="V568" s="4"/>
      <c r="W568" s="1"/>
      <c r="X568" s="1"/>
      <c r="AA568" s="4"/>
      <c r="AB568" s="4"/>
      <c r="AC568" s="1"/>
      <c r="AD568" s="1"/>
      <c r="AE568" s="1"/>
      <c r="AG568" s="1"/>
      <c r="AH568" s="1"/>
      <c r="AI568" s="1"/>
      <c r="AJ568" s="4"/>
      <c r="AK568" s="4"/>
      <c r="AL568" s="4"/>
      <c r="AM568" s="1"/>
      <c r="AN568" s="1"/>
      <c r="AO568" s="1"/>
      <c r="AP568" s="4"/>
      <c r="AQ568" s="4"/>
      <c r="AR568" s="1"/>
      <c r="AS568" s="1"/>
      <c r="AT568" s="4"/>
    </row>
    <row r="569" spans="1:46" x14ac:dyDescent="0.25">
      <c r="A569" s="2"/>
      <c r="B569" s="81"/>
      <c r="C569" s="81"/>
      <c r="D569" s="2"/>
      <c r="E569" s="1"/>
      <c r="F569" s="1"/>
      <c r="G569" s="1"/>
      <c r="H569" s="4"/>
      <c r="I569" s="4"/>
      <c r="J569" s="4"/>
      <c r="K569" s="1"/>
      <c r="L569" s="1"/>
      <c r="M569" s="1"/>
      <c r="N569" s="4"/>
      <c r="O569" s="4"/>
      <c r="P569" s="4"/>
      <c r="Q569" s="1"/>
      <c r="R569" s="1"/>
      <c r="S569" s="1"/>
      <c r="T569" s="4"/>
      <c r="U569" s="4"/>
      <c r="V569" s="4"/>
      <c r="W569" s="1"/>
      <c r="X569" s="1"/>
      <c r="AA569" s="4"/>
      <c r="AB569" s="4"/>
      <c r="AC569" s="1"/>
      <c r="AD569" s="1"/>
      <c r="AE569" s="1"/>
      <c r="AG569" s="1"/>
      <c r="AH569" s="1"/>
      <c r="AI569" s="1"/>
      <c r="AJ569" s="4"/>
      <c r="AK569" s="4"/>
      <c r="AL569" s="4"/>
      <c r="AM569" s="1"/>
      <c r="AN569" s="1"/>
      <c r="AO569" s="1"/>
      <c r="AP569" s="4"/>
      <c r="AQ569" s="4"/>
      <c r="AR569" s="1"/>
      <c r="AS569" s="1"/>
      <c r="AT569" s="4"/>
    </row>
    <row r="570" spans="1:46" x14ac:dyDescent="0.25">
      <c r="A570" s="2"/>
      <c r="B570" s="81"/>
      <c r="C570" s="81"/>
      <c r="D570" s="2"/>
      <c r="E570" s="1"/>
      <c r="F570" s="1"/>
      <c r="G570" s="1"/>
      <c r="H570" s="4"/>
      <c r="I570" s="4"/>
      <c r="J570" s="4"/>
      <c r="K570" s="1"/>
      <c r="L570" s="1"/>
      <c r="M570" s="1"/>
      <c r="N570" s="4"/>
      <c r="O570" s="4"/>
      <c r="P570" s="4"/>
      <c r="Q570" s="1"/>
      <c r="R570" s="1"/>
      <c r="S570" s="1"/>
      <c r="T570" s="4"/>
      <c r="U570" s="4"/>
      <c r="V570" s="4"/>
      <c r="W570" s="1"/>
      <c r="X570" s="1"/>
      <c r="AA570" s="4"/>
      <c r="AB570" s="4"/>
      <c r="AC570" s="1"/>
      <c r="AD570" s="1"/>
      <c r="AE570" s="1"/>
      <c r="AG570" s="1"/>
      <c r="AH570" s="1"/>
      <c r="AI570" s="1"/>
      <c r="AJ570" s="4"/>
      <c r="AK570" s="4"/>
      <c r="AL570" s="4"/>
      <c r="AM570" s="1"/>
      <c r="AN570" s="1"/>
      <c r="AO570" s="1"/>
      <c r="AP570" s="4"/>
      <c r="AQ570" s="4"/>
      <c r="AR570" s="1"/>
      <c r="AS570" s="1"/>
      <c r="AT570" s="4"/>
    </row>
    <row r="571" spans="1:46" x14ac:dyDescent="0.25">
      <c r="A571" s="2"/>
      <c r="B571" s="81"/>
      <c r="C571" s="81"/>
      <c r="D571" s="2"/>
      <c r="E571" s="1"/>
      <c r="F571" s="1"/>
      <c r="G571" s="1"/>
      <c r="H571" s="4"/>
      <c r="I571" s="4"/>
      <c r="J571" s="4"/>
      <c r="K571" s="1"/>
      <c r="L571" s="1"/>
      <c r="M571" s="1"/>
      <c r="N571" s="4"/>
      <c r="O571" s="4"/>
      <c r="P571" s="4"/>
      <c r="Q571" s="1"/>
      <c r="R571" s="1"/>
      <c r="S571" s="1"/>
      <c r="T571" s="4"/>
      <c r="U571" s="4"/>
      <c r="V571" s="4"/>
      <c r="W571" s="1"/>
      <c r="X571" s="1"/>
      <c r="AA571" s="4"/>
      <c r="AB571" s="4"/>
      <c r="AC571" s="1"/>
      <c r="AD571" s="1"/>
      <c r="AE571" s="1"/>
      <c r="AG571" s="1"/>
      <c r="AH571" s="1"/>
      <c r="AI571" s="1"/>
      <c r="AJ571" s="4"/>
      <c r="AK571" s="4"/>
      <c r="AL571" s="4"/>
      <c r="AM571" s="1"/>
      <c r="AN571" s="1"/>
      <c r="AO571" s="1"/>
      <c r="AP571" s="4"/>
      <c r="AQ571" s="4"/>
      <c r="AR571" s="1"/>
      <c r="AS571" s="1"/>
      <c r="AT571" s="4"/>
    </row>
    <row r="572" spans="1:46" x14ac:dyDescent="0.25">
      <c r="A572" s="2"/>
      <c r="B572" s="81"/>
      <c r="C572" s="81"/>
      <c r="D572" s="2"/>
      <c r="E572" s="1"/>
      <c r="F572" s="1"/>
      <c r="G572" s="1"/>
      <c r="H572" s="4"/>
      <c r="I572" s="4"/>
      <c r="J572" s="4"/>
      <c r="K572" s="1"/>
      <c r="L572" s="1"/>
      <c r="M572" s="1"/>
      <c r="N572" s="4"/>
      <c r="O572" s="4"/>
      <c r="P572" s="4"/>
      <c r="Q572" s="1"/>
      <c r="R572" s="1"/>
      <c r="S572" s="1"/>
      <c r="T572" s="4"/>
      <c r="U572" s="4"/>
      <c r="V572" s="4"/>
      <c r="W572" s="1"/>
      <c r="X572" s="1"/>
      <c r="AA572" s="4"/>
      <c r="AB572" s="4"/>
      <c r="AC572" s="1"/>
      <c r="AD572" s="1"/>
      <c r="AE572" s="1"/>
      <c r="AG572" s="1"/>
      <c r="AH572" s="1"/>
      <c r="AI572" s="1"/>
      <c r="AJ572" s="4"/>
      <c r="AK572" s="4"/>
      <c r="AL572" s="4"/>
      <c r="AM572" s="1"/>
      <c r="AN572" s="1"/>
      <c r="AO572" s="1"/>
      <c r="AP572" s="4"/>
      <c r="AQ572" s="4"/>
      <c r="AR572" s="1"/>
      <c r="AS572" s="1"/>
      <c r="AT572" s="4"/>
    </row>
    <row r="573" spans="1:46" x14ac:dyDescent="0.25">
      <c r="A573" s="2"/>
      <c r="B573" s="81"/>
      <c r="C573" s="81"/>
      <c r="D573" s="2"/>
      <c r="E573" s="1"/>
      <c r="F573" s="1"/>
      <c r="G573" s="1"/>
      <c r="H573" s="4"/>
      <c r="I573" s="4"/>
      <c r="J573" s="4"/>
      <c r="K573" s="1"/>
      <c r="L573" s="1"/>
      <c r="M573" s="1"/>
      <c r="N573" s="4"/>
      <c r="O573" s="4"/>
      <c r="P573" s="4"/>
      <c r="Q573" s="1"/>
      <c r="R573" s="1"/>
      <c r="S573" s="1"/>
      <c r="T573" s="4"/>
      <c r="U573" s="4"/>
      <c r="V573" s="4"/>
      <c r="W573" s="1"/>
      <c r="X573" s="1"/>
      <c r="AA573" s="4"/>
      <c r="AB573" s="4"/>
      <c r="AC573" s="1"/>
      <c r="AD573" s="1"/>
      <c r="AE573" s="1"/>
      <c r="AG573" s="1"/>
      <c r="AH573" s="1"/>
      <c r="AI573" s="1"/>
      <c r="AJ573" s="4"/>
      <c r="AK573" s="4"/>
      <c r="AL573" s="4"/>
      <c r="AM573" s="1"/>
      <c r="AN573" s="1"/>
      <c r="AO573" s="1"/>
      <c r="AP573" s="4"/>
      <c r="AQ573" s="4"/>
      <c r="AR573" s="1"/>
      <c r="AS573" s="1"/>
      <c r="AT573" s="4"/>
    </row>
    <row r="574" spans="1:46" x14ac:dyDescent="0.25">
      <c r="A574" s="2"/>
      <c r="B574" s="81"/>
      <c r="C574" s="81"/>
      <c r="D574" s="2"/>
      <c r="E574" s="1"/>
      <c r="F574" s="1"/>
      <c r="G574" s="1"/>
      <c r="H574" s="4"/>
      <c r="I574" s="4"/>
      <c r="J574" s="4"/>
      <c r="K574" s="1"/>
      <c r="L574" s="1"/>
      <c r="M574" s="1"/>
      <c r="N574" s="4"/>
      <c r="O574" s="4"/>
      <c r="P574" s="4"/>
      <c r="Q574" s="1"/>
      <c r="R574" s="1"/>
      <c r="S574" s="1"/>
      <c r="T574" s="4"/>
      <c r="U574" s="4"/>
      <c r="V574" s="4"/>
      <c r="W574" s="1"/>
      <c r="X574" s="1"/>
      <c r="AA574" s="4"/>
      <c r="AB574" s="4"/>
      <c r="AC574" s="1"/>
      <c r="AD574" s="1"/>
      <c r="AE574" s="1"/>
      <c r="AG574" s="1"/>
      <c r="AH574" s="1"/>
      <c r="AI574" s="1"/>
      <c r="AJ574" s="4"/>
      <c r="AK574" s="4"/>
      <c r="AL574" s="4"/>
      <c r="AM574" s="1"/>
      <c r="AN574" s="1"/>
      <c r="AO574" s="1"/>
      <c r="AP574" s="4"/>
      <c r="AQ574" s="4"/>
      <c r="AR574" s="1"/>
      <c r="AS574" s="1"/>
      <c r="AT574" s="4"/>
    </row>
    <row r="575" spans="1:46" x14ac:dyDescent="0.25">
      <c r="A575" s="2"/>
      <c r="B575" s="81"/>
      <c r="C575" s="81"/>
      <c r="D575" s="2"/>
      <c r="E575" s="1"/>
      <c r="F575" s="1"/>
      <c r="G575" s="1"/>
      <c r="H575" s="4"/>
      <c r="I575" s="4"/>
      <c r="J575" s="4"/>
      <c r="K575" s="1"/>
      <c r="L575" s="1"/>
      <c r="M575" s="1"/>
      <c r="N575" s="4"/>
      <c r="O575" s="4"/>
      <c r="P575" s="4"/>
      <c r="Q575" s="1"/>
      <c r="R575" s="1"/>
      <c r="S575" s="1"/>
      <c r="T575" s="4"/>
      <c r="U575" s="4"/>
      <c r="V575" s="4"/>
      <c r="W575" s="1"/>
      <c r="X575" s="1"/>
      <c r="AA575" s="4"/>
      <c r="AB575" s="4"/>
      <c r="AC575" s="1"/>
      <c r="AD575" s="1"/>
      <c r="AE575" s="1"/>
      <c r="AG575" s="1"/>
      <c r="AH575" s="1"/>
      <c r="AI575" s="1"/>
      <c r="AJ575" s="4"/>
      <c r="AK575" s="4"/>
      <c r="AL575" s="4"/>
      <c r="AM575" s="1"/>
      <c r="AN575" s="1"/>
      <c r="AO575" s="1"/>
      <c r="AP575" s="4"/>
      <c r="AQ575" s="4"/>
      <c r="AR575" s="1"/>
      <c r="AS575" s="1"/>
      <c r="AT575" s="4"/>
    </row>
    <row r="576" spans="1:46" x14ac:dyDescent="0.25">
      <c r="A576" s="2"/>
      <c r="B576" s="81"/>
      <c r="C576" s="81"/>
      <c r="D576" s="2"/>
      <c r="E576" s="1"/>
      <c r="F576" s="1"/>
      <c r="G576" s="1"/>
      <c r="H576" s="4"/>
      <c r="I576" s="4"/>
      <c r="J576" s="4"/>
      <c r="K576" s="1"/>
      <c r="L576" s="1"/>
      <c r="M576" s="1"/>
      <c r="N576" s="4"/>
      <c r="O576" s="4"/>
      <c r="P576" s="4"/>
      <c r="Q576" s="1"/>
      <c r="R576" s="1"/>
      <c r="S576" s="1"/>
      <c r="T576" s="4"/>
      <c r="U576" s="4"/>
      <c r="V576" s="4"/>
      <c r="W576" s="1"/>
      <c r="X576" s="1"/>
      <c r="AA576" s="4"/>
      <c r="AB576" s="4"/>
      <c r="AC576" s="1"/>
      <c r="AD576" s="1"/>
      <c r="AE576" s="1"/>
      <c r="AG576" s="1"/>
      <c r="AH576" s="1"/>
      <c r="AI576" s="1"/>
      <c r="AJ576" s="4"/>
      <c r="AK576" s="4"/>
      <c r="AL576" s="4"/>
      <c r="AM576" s="1"/>
      <c r="AN576" s="1"/>
      <c r="AO576" s="1"/>
      <c r="AP576" s="4"/>
      <c r="AQ576" s="4"/>
      <c r="AR576" s="1"/>
      <c r="AS576" s="1"/>
      <c r="AT576" s="4"/>
    </row>
    <row r="577" spans="1:46" x14ac:dyDescent="0.25">
      <c r="A577" s="2"/>
      <c r="B577" s="81"/>
      <c r="C577" s="81"/>
      <c r="D577" s="2"/>
      <c r="E577" s="1"/>
      <c r="F577" s="1"/>
      <c r="G577" s="1"/>
      <c r="H577" s="4"/>
      <c r="I577" s="4"/>
      <c r="J577" s="4"/>
      <c r="K577" s="1"/>
      <c r="L577" s="1"/>
      <c r="M577" s="1"/>
      <c r="N577" s="4"/>
      <c r="O577" s="4"/>
      <c r="P577" s="4"/>
      <c r="Q577" s="1"/>
      <c r="R577" s="1"/>
      <c r="S577" s="1"/>
      <c r="T577" s="4"/>
      <c r="U577" s="4"/>
      <c r="V577" s="4"/>
      <c r="W577" s="1"/>
      <c r="X577" s="1"/>
      <c r="AA577" s="4"/>
      <c r="AB577" s="4"/>
      <c r="AC577" s="1"/>
      <c r="AD577" s="1"/>
      <c r="AE577" s="1"/>
      <c r="AG577" s="1"/>
      <c r="AH577" s="1"/>
      <c r="AI577" s="1"/>
      <c r="AJ577" s="4"/>
      <c r="AK577" s="4"/>
      <c r="AL577" s="4"/>
      <c r="AM577" s="1"/>
      <c r="AN577" s="1"/>
      <c r="AO577" s="1"/>
      <c r="AP577" s="4"/>
      <c r="AQ577" s="4"/>
      <c r="AR577" s="1"/>
      <c r="AS577" s="1"/>
      <c r="AT577" s="4"/>
    </row>
    <row r="578" spans="1:46" x14ac:dyDescent="0.25">
      <c r="A578" s="2"/>
      <c r="B578" s="81"/>
      <c r="C578" s="81"/>
      <c r="D578" s="2"/>
      <c r="E578" s="1"/>
      <c r="F578" s="1"/>
      <c r="G578" s="1"/>
      <c r="H578" s="4"/>
      <c r="I578" s="4"/>
      <c r="J578" s="4"/>
      <c r="K578" s="1"/>
      <c r="L578" s="1"/>
      <c r="M578" s="1"/>
      <c r="N578" s="4"/>
      <c r="O578" s="4"/>
      <c r="P578" s="4"/>
      <c r="Q578" s="1"/>
      <c r="R578" s="1"/>
      <c r="S578" s="1"/>
      <c r="T578" s="4"/>
      <c r="U578" s="4"/>
      <c r="V578" s="4"/>
      <c r="W578" s="1"/>
      <c r="X578" s="1"/>
      <c r="AA578" s="4"/>
      <c r="AB578" s="4"/>
      <c r="AC578" s="1"/>
      <c r="AD578" s="1"/>
      <c r="AE578" s="1"/>
      <c r="AG578" s="1"/>
      <c r="AH578" s="1"/>
      <c r="AI578" s="1"/>
      <c r="AJ578" s="4"/>
      <c r="AK578" s="4"/>
      <c r="AL578" s="4"/>
      <c r="AM578" s="1"/>
      <c r="AN578" s="1"/>
      <c r="AO578" s="1"/>
      <c r="AP578" s="4"/>
      <c r="AQ578" s="4"/>
      <c r="AR578" s="1"/>
      <c r="AS578" s="1"/>
      <c r="AT578" s="4"/>
    </row>
    <row r="579" spans="1:46" x14ac:dyDescent="0.25">
      <c r="A579" s="2"/>
      <c r="B579" s="81"/>
      <c r="C579" s="81"/>
      <c r="D579" s="2"/>
      <c r="E579" s="1"/>
      <c r="F579" s="1"/>
      <c r="G579" s="1"/>
      <c r="H579" s="4"/>
      <c r="I579" s="4"/>
      <c r="J579" s="4"/>
      <c r="K579" s="1"/>
      <c r="L579" s="1"/>
      <c r="M579" s="1"/>
      <c r="N579" s="4"/>
      <c r="O579" s="4"/>
      <c r="P579" s="4"/>
      <c r="Q579" s="1"/>
      <c r="R579" s="1"/>
      <c r="S579" s="1"/>
      <c r="T579" s="4"/>
      <c r="U579" s="4"/>
      <c r="V579" s="4"/>
      <c r="W579" s="1"/>
      <c r="X579" s="1"/>
      <c r="AA579" s="4"/>
      <c r="AB579" s="4"/>
      <c r="AC579" s="1"/>
      <c r="AD579" s="1"/>
      <c r="AE579" s="1"/>
      <c r="AG579" s="1"/>
      <c r="AH579" s="1"/>
      <c r="AI579" s="1"/>
      <c r="AJ579" s="4"/>
      <c r="AK579" s="4"/>
      <c r="AL579" s="4"/>
      <c r="AM579" s="1"/>
      <c r="AN579" s="1"/>
      <c r="AO579" s="1"/>
      <c r="AP579" s="4"/>
      <c r="AQ579" s="4"/>
      <c r="AR579" s="1"/>
      <c r="AS579" s="1"/>
      <c r="AT579" s="4"/>
    </row>
    <row r="580" spans="1:46" x14ac:dyDescent="0.25">
      <c r="A580" s="2"/>
      <c r="B580" s="81"/>
      <c r="C580" s="81"/>
      <c r="D580" s="2"/>
      <c r="E580" s="1"/>
      <c r="F580" s="1"/>
      <c r="G580" s="1"/>
      <c r="H580" s="4"/>
      <c r="I580" s="4"/>
      <c r="J580" s="4"/>
      <c r="K580" s="1"/>
      <c r="L580" s="1"/>
      <c r="M580" s="1"/>
      <c r="N580" s="4"/>
      <c r="O580" s="4"/>
      <c r="P580" s="4"/>
      <c r="Q580" s="1"/>
      <c r="R580" s="1"/>
      <c r="S580" s="1"/>
      <c r="T580" s="4"/>
      <c r="U580" s="4"/>
      <c r="V580" s="4"/>
      <c r="W580" s="1"/>
      <c r="X580" s="1"/>
      <c r="AA580" s="4"/>
      <c r="AB580" s="4"/>
      <c r="AC580" s="1"/>
      <c r="AD580" s="1"/>
      <c r="AE580" s="1"/>
      <c r="AG580" s="1"/>
      <c r="AH580" s="1"/>
      <c r="AI580" s="1"/>
      <c r="AJ580" s="4"/>
      <c r="AK580" s="4"/>
      <c r="AL580" s="4"/>
      <c r="AM580" s="1"/>
      <c r="AN580" s="1"/>
      <c r="AO580" s="1"/>
      <c r="AP580" s="4"/>
      <c r="AQ580" s="4"/>
      <c r="AR580" s="1"/>
      <c r="AS580" s="1"/>
      <c r="AT580" s="4"/>
    </row>
    <row r="581" spans="1:46" x14ac:dyDescent="0.25">
      <c r="A581" s="2"/>
      <c r="B581" s="81"/>
      <c r="C581" s="81"/>
      <c r="D581" s="2"/>
      <c r="E581" s="1"/>
      <c r="F581" s="1"/>
      <c r="G581" s="1"/>
      <c r="H581" s="4"/>
      <c r="I581" s="4"/>
      <c r="J581" s="4"/>
      <c r="K581" s="1"/>
      <c r="L581" s="1"/>
      <c r="M581" s="1"/>
      <c r="N581" s="4"/>
      <c r="O581" s="4"/>
      <c r="P581" s="4"/>
      <c r="Q581" s="1"/>
      <c r="R581" s="1"/>
      <c r="S581" s="1"/>
      <c r="T581" s="4"/>
      <c r="U581" s="4"/>
      <c r="V581" s="4"/>
      <c r="W581" s="1"/>
      <c r="X581" s="1"/>
      <c r="AA581" s="4"/>
      <c r="AB581" s="4"/>
      <c r="AC581" s="1"/>
      <c r="AD581" s="1"/>
      <c r="AE581" s="1"/>
      <c r="AG581" s="1"/>
      <c r="AH581" s="1"/>
      <c r="AI581" s="1"/>
      <c r="AJ581" s="4"/>
      <c r="AK581" s="4"/>
      <c r="AL581" s="4"/>
      <c r="AM581" s="1"/>
      <c r="AN581" s="1"/>
      <c r="AO581" s="1"/>
      <c r="AP581" s="4"/>
      <c r="AQ581" s="4"/>
      <c r="AR581" s="1"/>
      <c r="AS581" s="1"/>
      <c r="AT581" s="4"/>
    </row>
    <row r="582" spans="1:46" x14ac:dyDescent="0.25">
      <c r="A582" s="2"/>
      <c r="B582" s="81"/>
      <c r="C582" s="81"/>
      <c r="D582" s="2"/>
      <c r="E582" s="1"/>
      <c r="F582" s="1"/>
      <c r="G582" s="1"/>
      <c r="H582" s="4"/>
      <c r="I582" s="4"/>
      <c r="J582" s="4"/>
      <c r="K582" s="1"/>
      <c r="L582" s="1"/>
      <c r="M582" s="1"/>
      <c r="N582" s="4"/>
      <c r="O582" s="4"/>
      <c r="P582" s="4"/>
      <c r="Q582" s="1"/>
      <c r="R582" s="1"/>
      <c r="S582" s="1"/>
      <c r="T582" s="4"/>
      <c r="U582" s="4"/>
      <c r="V582" s="4"/>
      <c r="W582" s="1"/>
      <c r="X582" s="1"/>
      <c r="AA582" s="4"/>
      <c r="AB582" s="4"/>
      <c r="AC582" s="1"/>
      <c r="AD582" s="1"/>
      <c r="AE582" s="1"/>
      <c r="AG582" s="1"/>
      <c r="AH582" s="1"/>
      <c r="AI582" s="1"/>
      <c r="AJ582" s="4"/>
      <c r="AK582" s="4"/>
      <c r="AL582" s="4"/>
      <c r="AM582" s="1"/>
      <c r="AN582" s="1"/>
      <c r="AO582" s="1"/>
      <c r="AP582" s="4"/>
      <c r="AQ582" s="4"/>
      <c r="AR582" s="1"/>
      <c r="AS582" s="1"/>
      <c r="AT582" s="4"/>
    </row>
    <row r="583" spans="1:46" x14ac:dyDescent="0.25">
      <c r="A583" s="2"/>
      <c r="B583" s="81"/>
      <c r="C583" s="81"/>
      <c r="D583" s="2"/>
      <c r="E583" s="1"/>
      <c r="F583" s="1"/>
      <c r="G583" s="1"/>
      <c r="H583" s="4"/>
      <c r="I583" s="4"/>
      <c r="J583" s="4"/>
      <c r="K583" s="1"/>
      <c r="L583" s="1"/>
      <c r="M583" s="1"/>
      <c r="N583" s="4"/>
      <c r="O583" s="4"/>
      <c r="P583" s="4"/>
      <c r="Q583" s="1"/>
      <c r="R583" s="1"/>
      <c r="S583" s="1"/>
      <c r="T583" s="4"/>
      <c r="U583" s="4"/>
      <c r="V583" s="4"/>
      <c r="W583" s="1"/>
      <c r="X583" s="1"/>
      <c r="AA583" s="4"/>
      <c r="AB583" s="4"/>
      <c r="AC583" s="1"/>
      <c r="AD583" s="1"/>
      <c r="AE583" s="1"/>
      <c r="AG583" s="1"/>
      <c r="AH583" s="1"/>
      <c r="AI583" s="1"/>
      <c r="AJ583" s="4"/>
      <c r="AK583" s="4"/>
      <c r="AL583" s="4"/>
      <c r="AM583" s="1"/>
      <c r="AN583" s="1"/>
      <c r="AO583" s="1"/>
      <c r="AP583" s="4"/>
      <c r="AQ583" s="4"/>
      <c r="AR583" s="1"/>
      <c r="AS583" s="1"/>
      <c r="AT583" s="4"/>
    </row>
    <row r="584" spans="1:46" x14ac:dyDescent="0.25">
      <c r="A584" s="2"/>
      <c r="B584" s="81"/>
      <c r="C584" s="81"/>
      <c r="D584" s="2"/>
      <c r="E584" s="1"/>
      <c r="F584" s="1"/>
      <c r="G584" s="1"/>
      <c r="H584" s="4"/>
      <c r="I584" s="4"/>
      <c r="J584" s="4"/>
      <c r="K584" s="1"/>
      <c r="L584" s="1"/>
      <c r="M584" s="1"/>
      <c r="N584" s="4"/>
      <c r="O584" s="4"/>
      <c r="P584" s="4"/>
      <c r="Q584" s="1"/>
      <c r="R584" s="1"/>
      <c r="S584" s="1"/>
      <c r="T584" s="4"/>
      <c r="U584" s="4"/>
      <c r="V584" s="4"/>
      <c r="W584" s="1"/>
      <c r="X584" s="1"/>
      <c r="AA584" s="4"/>
      <c r="AB584" s="4"/>
      <c r="AC584" s="1"/>
      <c r="AD584" s="1"/>
      <c r="AE584" s="1"/>
      <c r="AG584" s="1"/>
      <c r="AH584" s="1"/>
      <c r="AI584" s="1"/>
      <c r="AJ584" s="4"/>
      <c r="AK584" s="4"/>
      <c r="AL584" s="4"/>
      <c r="AM584" s="1"/>
      <c r="AN584" s="1"/>
      <c r="AO584" s="1"/>
      <c r="AP584" s="4"/>
      <c r="AQ584" s="4"/>
      <c r="AR584" s="1"/>
      <c r="AS584" s="1"/>
      <c r="AT584" s="4"/>
    </row>
    <row r="585" spans="1:46" x14ac:dyDescent="0.25">
      <c r="A585" s="2"/>
      <c r="B585" s="81"/>
      <c r="C585" s="81"/>
      <c r="D585" s="2"/>
      <c r="E585" s="1"/>
      <c r="F585" s="1"/>
      <c r="G585" s="1"/>
      <c r="H585" s="4"/>
      <c r="I585" s="4"/>
      <c r="J585" s="4"/>
      <c r="K585" s="1"/>
      <c r="L585" s="1"/>
      <c r="M585" s="1"/>
      <c r="N585" s="4"/>
      <c r="O585" s="4"/>
      <c r="P585" s="4"/>
      <c r="Q585" s="1"/>
      <c r="R585" s="1"/>
      <c r="S585" s="1"/>
      <c r="T585" s="4"/>
      <c r="U585" s="4"/>
      <c r="V585" s="4"/>
      <c r="W585" s="1"/>
      <c r="X585" s="1"/>
      <c r="AA585" s="4"/>
      <c r="AB585" s="4"/>
      <c r="AC585" s="1"/>
      <c r="AD585" s="1"/>
      <c r="AE585" s="1"/>
      <c r="AG585" s="1"/>
      <c r="AH585" s="1"/>
      <c r="AI585" s="1"/>
      <c r="AJ585" s="4"/>
      <c r="AK585" s="4"/>
      <c r="AL585" s="4"/>
      <c r="AM585" s="1"/>
      <c r="AN585" s="1"/>
      <c r="AO585" s="1"/>
      <c r="AP585" s="4"/>
      <c r="AQ585" s="4"/>
      <c r="AR585" s="1"/>
      <c r="AS585" s="1"/>
      <c r="AT585" s="4"/>
    </row>
    <row r="586" spans="1:46" x14ac:dyDescent="0.25">
      <c r="A586" s="2"/>
      <c r="B586" s="81"/>
      <c r="C586" s="81"/>
      <c r="D586" s="2"/>
      <c r="E586" s="1"/>
      <c r="F586" s="1"/>
      <c r="G586" s="1"/>
      <c r="H586" s="4"/>
      <c r="I586" s="4"/>
      <c r="J586" s="4"/>
      <c r="K586" s="1"/>
      <c r="L586" s="1"/>
      <c r="M586" s="1"/>
      <c r="N586" s="4"/>
      <c r="O586" s="4"/>
      <c r="P586" s="4"/>
      <c r="Q586" s="1"/>
      <c r="R586" s="1"/>
      <c r="S586" s="1"/>
      <c r="T586" s="4"/>
      <c r="U586" s="4"/>
      <c r="V586" s="4"/>
      <c r="W586" s="1"/>
      <c r="X586" s="1"/>
      <c r="AA586" s="4"/>
      <c r="AB586" s="4"/>
      <c r="AC586" s="1"/>
      <c r="AD586" s="1"/>
      <c r="AE586" s="1"/>
      <c r="AG586" s="1"/>
      <c r="AH586" s="1"/>
      <c r="AI586" s="1"/>
      <c r="AJ586" s="4"/>
      <c r="AK586" s="4"/>
      <c r="AL586" s="4"/>
      <c r="AM586" s="1"/>
      <c r="AN586" s="1"/>
      <c r="AO586" s="1"/>
      <c r="AP586" s="4"/>
      <c r="AQ586" s="4"/>
      <c r="AR586" s="1"/>
      <c r="AS586" s="1"/>
      <c r="AT586" s="4"/>
    </row>
    <row r="587" spans="1:46" x14ac:dyDescent="0.25">
      <c r="A587" s="2"/>
      <c r="B587" s="81"/>
      <c r="C587" s="81"/>
      <c r="D587" s="2"/>
      <c r="E587" s="1"/>
      <c r="F587" s="1"/>
      <c r="G587" s="1"/>
      <c r="H587" s="4"/>
      <c r="I587" s="4"/>
      <c r="J587" s="4"/>
      <c r="K587" s="1"/>
      <c r="L587" s="1"/>
      <c r="M587" s="1"/>
      <c r="N587" s="4"/>
      <c r="O587" s="4"/>
      <c r="P587" s="4"/>
      <c r="Q587" s="1"/>
      <c r="R587" s="1"/>
      <c r="S587" s="1"/>
      <c r="T587" s="4"/>
      <c r="U587" s="4"/>
      <c r="V587" s="4"/>
      <c r="W587" s="1"/>
      <c r="X587" s="1"/>
      <c r="AA587" s="4"/>
      <c r="AB587" s="4"/>
      <c r="AC587" s="1"/>
      <c r="AD587" s="1"/>
      <c r="AE587" s="1"/>
      <c r="AG587" s="1"/>
      <c r="AH587" s="1"/>
      <c r="AI587" s="1"/>
      <c r="AJ587" s="4"/>
      <c r="AK587" s="4"/>
      <c r="AL587" s="4"/>
      <c r="AM587" s="1"/>
      <c r="AN587" s="1"/>
      <c r="AO587" s="1"/>
      <c r="AP587" s="4"/>
      <c r="AQ587" s="4"/>
      <c r="AR587" s="1"/>
      <c r="AS587" s="1"/>
      <c r="AT587" s="4"/>
    </row>
    <row r="588" spans="1:46" x14ac:dyDescent="0.25">
      <c r="A588" s="2"/>
      <c r="B588" s="81"/>
      <c r="C588" s="81"/>
      <c r="D588" s="2"/>
      <c r="E588" s="1"/>
      <c r="F588" s="1"/>
      <c r="G588" s="1"/>
      <c r="H588" s="4"/>
      <c r="I588" s="4"/>
      <c r="J588" s="4"/>
      <c r="K588" s="1"/>
      <c r="L588" s="1"/>
      <c r="M588" s="1"/>
      <c r="N588" s="4"/>
      <c r="O588" s="4"/>
      <c r="P588" s="4"/>
      <c r="Q588" s="1"/>
      <c r="R588" s="1"/>
      <c r="S588" s="1"/>
      <c r="T588" s="4"/>
      <c r="U588" s="4"/>
      <c r="V588" s="4"/>
      <c r="W588" s="1"/>
      <c r="X588" s="1"/>
      <c r="AA588" s="4"/>
      <c r="AB588" s="4"/>
      <c r="AC588" s="1"/>
      <c r="AD588" s="1"/>
      <c r="AE588" s="1"/>
      <c r="AG588" s="1"/>
      <c r="AH588" s="1"/>
      <c r="AI588" s="1"/>
      <c r="AJ588" s="4"/>
      <c r="AK588" s="4"/>
      <c r="AL588" s="4"/>
      <c r="AM588" s="1"/>
      <c r="AN588" s="1"/>
      <c r="AO588" s="1"/>
      <c r="AP588" s="4"/>
      <c r="AQ588" s="4"/>
      <c r="AR588" s="1"/>
      <c r="AS588" s="1"/>
      <c r="AT588" s="4"/>
    </row>
    <row r="589" spans="1:46" x14ac:dyDescent="0.25">
      <c r="A589" s="2"/>
      <c r="B589" s="81"/>
      <c r="C589" s="81"/>
      <c r="D589" s="2"/>
      <c r="E589" s="1"/>
      <c r="F589" s="1"/>
      <c r="G589" s="1"/>
      <c r="H589" s="4"/>
      <c r="I589" s="4"/>
      <c r="J589" s="4"/>
      <c r="K589" s="1"/>
      <c r="L589" s="1"/>
      <c r="M589" s="1"/>
      <c r="N589" s="4"/>
      <c r="O589" s="4"/>
      <c r="P589" s="4"/>
      <c r="Q589" s="1"/>
      <c r="R589" s="1"/>
      <c r="S589" s="1"/>
      <c r="T589" s="4"/>
      <c r="U589" s="4"/>
      <c r="V589" s="4"/>
      <c r="W589" s="1"/>
      <c r="X589" s="1"/>
      <c r="AA589" s="4"/>
      <c r="AB589" s="4"/>
      <c r="AC589" s="1"/>
      <c r="AD589" s="1"/>
      <c r="AE589" s="1"/>
      <c r="AG589" s="1"/>
      <c r="AH589" s="1"/>
      <c r="AI589" s="1"/>
      <c r="AJ589" s="4"/>
      <c r="AK589" s="4"/>
      <c r="AL589" s="4"/>
      <c r="AM589" s="1"/>
      <c r="AN589" s="1"/>
      <c r="AO589" s="1"/>
      <c r="AP589" s="4"/>
      <c r="AQ589" s="4"/>
      <c r="AR589" s="1"/>
      <c r="AS589" s="1"/>
      <c r="AT589" s="4"/>
    </row>
    <row r="590" spans="1:46" x14ac:dyDescent="0.25">
      <c r="A590" s="2"/>
      <c r="B590" s="81"/>
      <c r="C590" s="81"/>
      <c r="D590" s="2"/>
      <c r="E590" s="1"/>
      <c r="F590" s="1"/>
      <c r="G590" s="1"/>
      <c r="H590" s="4"/>
      <c r="I590" s="4"/>
      <c r="J590" s="4"/>
      <c r="K590" s="1"/>
      <c r="L590" s="1"/>
      <c r="M590" s="1"/>
      <c r="N590" s="4"/>
      <c r="O590" s="4"/>
      <c r="P590" s="4"/>
      <c r="Q590" s="1"/>
      <c r="R590" s="1"/>
      <c r="S590" s="1"/>
      <c r="T590" s="4"/>
      <c r="U590" s="4"/>
      <c r="V590" s="4"/>
      <c r="W590" s="1"/>
      <c r="X590" s="1"/>
      <c r="AA590" s="4"/>
      <c r="AB590" s="4"/>
      <c r="AC590" s="1"/>
      <c r="AD590" s="1"/>
      <c r="AE590" s="1"/>
      <c r="AG590" s="1"/>
      <c r="AH590" s="1"/>
      <c r="AI590" s="1"/>
      <c r="AJ590" s="4"/>
      <c r="AK590" s="4"/>
      <c r="AL590" s="4"/>
      <c r="AM590" s="1"/>
      <c r="AN590" s="1"/>
      <c r="AO590" s="1"/>
      <c r="AP590" s="4"/>
      <c r="AQ590" s="4"/>
      <c r="AR590" s="1"/>
      <c r="AS590" s="1"/>
      <c r="AT590" s="4"/>
    </row>
    <row r="591" spans="1:46" x14ac:dyDescent="0.25">
      <c r="A591" s="2"/>
      <c r="B591" s="81"/>
      <c r="C591" s="81"/>
      <c r="D591" s="2"/>
      <c r="E591" s="1"/>
      <c r="F591" s="1"/>
      <c r="G591" s="1"/>
      <c r="H591" s="4"/>
      <c r="I591" s="4"/>
      <c r="J591" s="4"/>
      <c r="K591" s="1"/>
      <c r="L591" s="1"/>
      <c r="M591" s="1"/>
      <c r="N591" s="4"/>
      <c r="O591" s="4"/>
      <c r="P591" s="4"/>
      <c r="Q591" s="1"/>
      <c r="R591" s="1"/>
      <c r="S591" s="1"/>
      <c r="T591" s="4"/>
      <c r="U591" s="4"/>
      <c r="V591" s="4"/>
      <c r="W591" s="1"/>
      <c r="X591" s="1"/>
      <c r="AA591" s="4"/>
      <c r="AB591" s="4"/>
      <c r="AC591" s="1"/>
      <c r="AD591" s="1"/>
      <c r="AE591" s="1"/>
      <c r="AG591" s="1"/>
      <c r="AH591" s="1"/>
      <c r="AI591" s="1"/>
      <c r="AJ591" s="4"/>
      <c r="AK591" s="4"/>
      <c r="AL591" s="4"/>
      <c r="AM591" s="1"/>
      <c r="AN591" s="1"/>
      <c r="AO591" s="1"/>
      <c r="AP591" s="4"/>
      <c r="AQ591" s="4"/>
      <c r="AR591" s="1"/>
      <c r="AS591" s="1"/>
      <c r="AT591" s="4"/>
    </row>
    <row r="592" spans="1:46" x14ac:dyDescent="0.25">
      <c r="A592" s="2"/>
      <c r="B592" s="81"/>
      <c r="C592" s="81"/>
      <c r="D592" s="2"/>
      <c r="E592" s="1"/>
      <c r="F592" s="1"/>
      <c r="G592" s="1"/>
      <c r="H592" s="4"/>
      <c r="I592" s="4"/>
      <c r="J592" s="4"/>
      <c r="K592" s="1"/>
      <c r="L592" s="1"/>
      <c r="M592" s="1"/>
      <c r="N592" s="4"/>
      <c r="O592" s="4"/>
      <c r="P592" s="4"/>
      <c r="Q592" s="1"/>
      <c r="R592" s="1"/>
      <c r="S592" s="1"/>
      <c r="T592" s="4"/>
      <c r="U592" s="4"/>
      <c r="V592" s="4"/>
      <c r="W592" s="1"/>
      <c r="X592" s="1"/>
      <c r="AA592" s="4"/>
      <c r="AB592" s="4"/>
      <c r="AC592" s="1"/>
      <c r="AD592" s="1"/>
      <c r="AE592" s="1"/>
      <c r="AG592" s="1"/>
      <c r="AH592" s="1"/>
      <c r="AI592" s="1"/>
      <c r="AJ592" s="4"/>
      <c r="AK592" s="4"/>
      <c r="AL592" s="4"/>
      <c r="AM592" s="1"/>
      <c r="AN592" s="1"/>
      <c r="AO592" s="1"/>
      <c r="AP592" s="4"/>
      <c r="AQ592" s="4"/>
      <c r="AR592" s="1"/>
      <c r="AS592" s="1"/>
      <c r="AT592" s="4"/>
    </row>
    <row r="593" spans="1:46" x14ac:dyDescent="0.25">
      <c r="A593" s="2"/>
      <c r="B593" s="81"/>
      <c r="C593" s="81"/>
      <c r="D593" s="2"/>
      <c r="E593" s="1"/>
      <c r="F593" s="1"/>
      <c r="G593" s="1"/>
      <c r="H593" s="4"/>
      <c r="I593" s="4"/>
      <c r="J593" s="4"/>
      <c r="K593" s="1"/>
      <c r="L593" s="1"/>
      <c r="M593" s="1"/>
      <c r="N593" s="4"/>
      <c r="O593" s="4"/>
      <c r="P593" s="4"/>
      <c r="Q593" s="1"/>
      <c r="R593" s="1"/>
      <c r="S593" s="1"/>
      <c r="T593" s="4"/>
      <c r="U593" s="4"/>
      <c r="V593" s="4"/>
      <c r="W593" s="1"/>
      <c r="X593" s="1"/>
      <c r="AA593" s="4"/>
      <c r="AB593" s="4"/>
      <c r="AC593" s="1"/>
      <c r="AD593" s="1"/>
      <c r="AE593" s="1"/>
      <c r="AG593" s="1"/>
      <c r="AH593" s="1"/>
      <c r="AI593" s="1"/>
      <c r="AJ593" s="4"/>
      <c r="AK593" s="4"/>
      <c r="AL593" s="4"/>
      <c r="AM593" s="1"/>
      <c r="AN593" s="1"/>
      <c r="AO593" s="1"/>
      <c r="AP593" s="4"/>
      <c r="AQ593" s="4"/>
      <c r="AR593" s="1"/>
      <c r="AS593" s="1"/>
      <c r="AT593" s="4"/>
    </row>
    <row r="594" spans="1:46" x14ac:dyDescent="0.25">
      <c r="A594" s="2"/>
      <c r="B594" s="81"/>
      <c r="C594" s="81"/>
      <c r="D594" s="2"/>
      <c r="E594" s="1"/>
      <c r="F594" s="1"/>
      <c r="G594" s="1"/>
      <c r="H594" s="4"/>
      <c r="I594" s="4"/>
      <c r="J594" s="4"/>
      <c r="K594" s="1"/>
      <c r="L594" s="1"/>
      <c r="M594" s="1"/>
      <c r="N594" s="4"/>
      <c r="O594" s="4"/>
      <c r="P594" s="4"/>
      <c r="Q594" s="1"/>
      <c r="R594" s="1"/>
      <c r="S594" s="1"/>
      <c r="T594" s="4"/>
      <c r="U594" s="4"/>
      <c r="V594" s="4"/>
      <c r="W594" s="1"/>
      <c r="X594" s="1"/>
      <c r="AA594" s="4"/>
      <c r="AB594" s="4"/>
      <c r="AC594" s="1"/>
      <c r="AD594" s="1"/>
      <c r="AE594" s="1"/>
      <c r="AG594" s="1"/>
      <c r="AH594" s="1"/>
      <c r="AI594" s="1"/>
      <c r="AJ594" s="4"/>
      <c r="AK594" s="4"/>
      <c r="AL594" s="4"/>
      <c r="AM594" s="1"/>
      <c r="AN594" s="1"/>
      <c r="AO594" s="1"/>
      <c r="AP594" s="4"/>
      <c r="AQ594" s="4"/>
      <c r="AR594" s="1"/>
      <c r="AS594" s="1"/>
      <c r="AT594" s="4"/>
    </row>
    <row r="595" spans="1:46" x14ac:dyDescent="0.25">
      <c r="A595" s="2"/>
      <c r="B595" s="81"/>
      <c r="C595" s="81"/>
      <c r="D595" s="2"/>
      <c r="E595" s="1"/>
      <c r="F595" s="1"/>
      <c r="G595" s="1"/>
      <c r="H595" s="4"/>
      <c r="I595" s="4"/>
      <c r="J595" s="4"/>
      <c r="K595" s="1"/>
      <c r="L595" s="1"/>
      <c r="M595" s="1"/>
      <c r="N595" s="4"/>
      <c r="O595" s="4"/>
      <c r="P595" s="4"/>
      <c r="Q595" s="1"/>
      <c r="R595" s="1"/>
      <c r="S595" s="1"/>
      <c r="T595" s="4"/>
      <c r="U595" s="4"/>
      <c r="V595" s="4"/>
      <c r="W595" s="1"/>
      <c r="X595" s="1"/>
      <c r="AA595" s="4"/>
      <c r="AB595" s="4"/>
      <c r="AC595" s="1"/>
      <c r="AD595" s="1"/>
      <c r="AE595" s="1"/>
      <c r="AG595" s="1"/>
      <c r="AH595" s="1"/>
      <c r="AI595" s="1"/>
      <c r="AJ595" s="4"/>
      <c r="AK595" s="4"/>
      <c r="AL595" s="4"/>
      <c r="AM595" s="1"/>
      <c r="AN595" s="1"/>
      <c r="AO595" s="1"/>
      <c r="AP595" s="4"/>
      <c r="AQ595" s="4"/>
      <c r="AR595" s="1"/>
      <c r="AS595" s="1"/>
      <c r="AT595" s="4"/>
    </row>
    <row r="596" spans="1:46" x14ac:dyDescent="0.25">
      <c r="A596" s="2"/>
      <c r="B596" s="81"/>
      <c r="C596" s="81"/>
      <c r="D596" s="2"/>
      <c r="E596" s="1"/>
      <c r="F596" s="1"/>
      <c r="G596" s="1"/>
      <c r="H596" s="4"/>
      <c r="I596" s="4"/>
      <c r="J596" s="4"/>
      <c r="K596" s="1"/>
      <c r="L596" s="1"/>
      <c r="M596" s="1"/>
      <c r="N596" s="4"/>
      <c r="O596" s="4"/>
      <c r="P596" s="4"/>
      <c r="Q596" s="1"/>
      <c r="R596" s="1"/>
      <c r="S596" s="1"/>
      <c r="T596" s="4"/>
      <c r="U596" s="4"/>
      <c r="V596" s="4"/>
      <c r="W596" s="1"/>
      <c r="X596" s="1"/>
      <c r="AA596" s="4"/>
      <c r="AB596" s="4"/>
      <c r="AC596" s="1"/>
      <c r="AD596" s="1"/>
      <c r="AE596" s="1"/>
      <c r="AG596" s="1"/>
      <c r="AH596" s="1"/>
      <c r="AI596" s="1"/>
      <c r="AJ596" s="4"/>
      <c r="AK596" s="4"/>
      <c r="AL596" s="4"/>
      <c r="AM596" s="1"/>
      <c r="AN596" s="1"/>
      <c r="AO596" s="1"/>
      <c r="AP596" s="4"/>
      <c r="AQ596" s="4"/>
      <c r="AR596" s="1"/>
      <c r="AS596" s="1"/>
      <c r="AT596" s="4"/>
    </row>
    <row r="597" spans="1:46" x14ac:dyDescent="0.25">
      <c r="A597" s="2"/>
      <c r="B597" s="81"/>
      <c r="C597" s="81"/>
      <c r="D597" s="2"/>
      <c r="E597" s="1"/>
      <c r="F597" s="1"/>
      <c r="G597" s="1"/>
      <c r="H597" s="4"/>
      <c r="I597" s="4"/>
      <c r="J597" s="4"/>
      <c r="K597" s="1"/>
      <c r="L597" s="1"/>
      <c r="M597" s="1"/>
      <c r="N597" s="4"/>
      <c r="O597" s="4"/>
      <c r="P597" s="4"/>
      <c r="Q597" s="1"/>
      <c r="R597" s="1"/>
      <c r="S597" s="1"/>
      <c r="T597" s="4"/>
      <c r="U597" s="4"/>
      <c r="V597" s="4"/>
      <c r="W597" s="1"/>
      <c r="X597" s="1"/>
      <c r="AA597" s="4"/>
      <c r="AB597" s="4"/>
      <c r="AC597" s="1"/>
      <c r="AD597" s="1"/>
      <c r="AE597" s="1"/>
      <c r="AG597" s="1"/>
      <c r="AH597" s="1"/>
      <c r="AI597" s="1"/>
      <c r="AJ597" s="4"/>
      <c r="AK597" s="4"/>
      <c r="AL597" s="4"/>
      <c r="AM597" s="1"/>
      <c r="AN597" s="1"/>
      <c r="AO597" s="1"/>
      <c r="AP597" s="4"/>
      <c r="AQ597" s="4"/>
      <c r="AR597" s="1"/>
      <c r="AS597" s="1"/>
      <c r="AT597" s="4"/>
    </row>
    <row r="598" spans="1:46" x14ac:dyDescent="0.25">
      <c r="A598" s="2"/>
      <c r="B598" s="81"/>
      <c r="C598" s="81"/>
      <c r="D598" s="2"/>
      <c r="E598" s="1"/>
      <c r="F598" s="1"/>
      <c r="G598" s="1"/>
      <c r="H598" s="4"/>
      <c r="I598" s="4"/>
      <c r="J598" s="4"/>
      <c r="K598" s="1"/>
      <c r="L598" s="1"/>
      <c r="M598" s="1"/>
      <c r="N598" s="4"/>
      <c r="O598" s="4"/>
      <c r="P598" s="4"/>
      <c r="Q598" s="1"/>
      <c r="R598" s="1"/>
      <c r="S598" s="1"/>
      <c r="T598" s="4"/>
      <c r="U598" s="4"/>
      <c r="V598" s="4"/>
      <c r="W598" s="1"/>
      <c r="X598" s="1"/>
      <c r="AA598" s="4"/>
      <c r="AB598" s="4"/>
      <c r="AC598" s="1"/>
      <c r="AD598" s="1"/>
      <c r="AE598" s="1"/>
      <c r="AG598" s="1"/>
      <c r="AH598" s="1"/>
      <c r="AI598" s="1"/>
      <c r="AJ598" s="4"/>
      <c r="AK598" s="4"/>
      <c r="AL598" s="4"/>
      <c r="AM598" s="1"/>
      <c r="AN598" s="1"/>
      <c r="AO598" s="1"/>
      <c r="AP598" s="4"/>
      <c r="AQ598" s="4"/>
      <c r="AR598" s="1"/>
      <c r="AS598" s="1"/>
      <c r="AT598" s="4"/>
    </row>
    <row r="599" spans="1:46" x14ac:dyDescent="0.25">
      <c r="A599" s="2"/>
      <c r="B599" s="81"/>
      <c r="C599" s="81"/>
      <c r="D599" s="2"/>
      <c r="E599" s="1"/>
      <c r="F599" s="1"/>
      <c r="G599" s="1"/>
      <c r="H599" s="4"/>
      <c r="I599" s="4"/>
      <c r="J599" s="4"/>
      <c r="K599" s="1"/>
      <c r="L599" s="1"/>
      <c r="M599" s="1"/>
      <c r="N599" s="4"/>
      <c r="O599" s="4"/>
      <c r="P599" s="4"/>
      <c r="Q599" s="1"/>
      <c r="R599" s="1"/>
      <c r="S599" s="1"/>
      <c r="T599" s="4"/>
      <c r="U599" s="4"/>
      <c r="V599" s="4"/>
      <c r="W599" s="1"/>
      <c r="X599" s="1"/>
      <c r="AA599" s="4"/>
      <c r="AB599" s="4"/>
      <c r="AC599" s="1"/>
      <c r="AD599" s="1"/>
      <c r="AE599" s="1"/>
      <c r="AG599" s="1"/>
      <c r="AH599" s="1"/>
      <c r="AI599" s="1"/>
      <c r="AJ599" s="4"/>
      <c r="AK599" s="4"/>
      <c r="AL599" s="4"/>
      <c r="AM599" s="1"/>
      <c r="AN599" s="1"/>
      <c r="AO599" s="1"/>
      <c r="AP599" s="4"/>
      <c r="AQ599" s="4"/>
      <c r="AR599" s="1"/>
      <c r="AS599" s="1"/>
      <c r="AT599" s="4"/>
    </row>
    <row r="600" spans="1:46" x14ac:dyDescent="0.25">
      <c r="A600" s="2"/>
      <c r="B600" s="81"/>
      <c r="C600" s="81"/>
      <c r="D600" s="2"/>
      <c r="E600" s="1"/>
      <c r="F600" s="1"/>
      <c r="G600" s="1"/>
      <c r="H600" s="4"/>
      <c r="I600" s="4"/>
      <c r="J600" s="4"/>
      <c r="K600" s="1"/>
      <c r="L600" s="1"/>
      <c r="M600" s="1"/>
      <c r="N600" s="4"/>
      <c r="O600" s="4"/>
      <c r="P600" s="4"/>
      <c r="Q600" s="1"/>
      <c r="R600" s="1"/>
      <c r="S600" s="1"/>
      <c r="T600" s="4"/>
      <c r="U600" s="4"/>
      <c r="V600" s="4"/>
      <c r="W600" s="1"/>
      <c r="X600" s="1"/>
      <c r="AA600" s="4"/>
      <c r="AB600" s="4"/>
      <c r="AC600" s="1"/>
      <c r="AD600" s="1"/>
      <c r="AE600" s="1"/>
      <c r="AG600" s="1"/>
      <c r="AH600" s="1"/>
      <c r="AI600" s="1"/>
      <c r="AJ600" s="4"/>
      <c r="AK600" s="4"/>
      <c r="AL600" s="4"/>
      <c r="AM600" s="1"/>
      <c r="AN600" s="1"/>
      <c r="AO600" s="1"/>
      <c r="AP600" s="4"/>
      <c r="AQ600" s="4"/>
      <c r="AR600" s="1"/>
      <c r="AS600" s="1"/>
      <c r="AT600" s="4"/>
    </row>
    <row r="601" spans="1:46" x14ac:dyDescent="0.25">
      <c r="A601" s="2"/>
      <c r="B601" s="81"/>
      <c r="C601" s="81"/>
      <c r="D601" s="2"/>
      <c r="E601" s="1"/>
      <c r="F601" s="1"/>
      <c r="G601" s="1"/>
      <c r="H601" s="4"/>
      <c r="I601" s="4"/>
      <c r="J601" s="4"/>
      <c r="K601" s="1"/>
      <c r="L601" s="1"/>
      <c r="M601" s="1"/>
      <c r="N601" s="4"/>
      <c r="O601" s="4"/>
      <c r="P601" s="4"/>
      <c r="Q601" s="1"/>
      <c r="R601" s="1"/>
      <c r="S601" s="1"/>
      <c r="T601" s="4"/>
      <c r="U601" s="4"/>
      <c r="V601" s="4"/>
      <c r="W601" s="1"/>
      <c r="X601" s="1"/>
      <c r="AA601" s="4"/>
      <c r="AB601" s="4"/>
      <c r="AC601" s="1"/>
      <c r="AD601" s="1"/>
      <c r="AE601" s="1"/>
      <c r="AG601" s="1"/>
      <c r="AH601" s="1"/>
      <c r="AI601" s="1"/>
      <c r="AJ601" s="4"/>
      <c r="AK601" s="4"/>
      <c r="AL601" s="4"/>
      <c r="AM601" s="1"/>
      <c r="AN601" s="1"/>
      <c r="AO601" s="1"/>
      <c r="AP601" s="4"/>
      <c r="AQ601" s="4"/>
      <c r="AR601" s="1"/>
      <c r="AS601" s="1"/>
      <c r="AT601" s="4"/>
    </row>
    <row r="602" spans="1:46" x14ac:dyDescent="0.25">
      <c r="A602" s="2"/>
      <c r="B602" s="81"/>
      <c r="C602" s="81"/>
      <c r="D602" s="2"/>
      <c r="E602" s="1"/>
      <c r="F602" s="1"/>
      <c r="G602" s="1"/>
      <c r="H602" s="4"/>
      <c r="I602" s="4"/>
      <c r="J602" s="4"/>
      <c r="K602" s="1"/>
      <c r="L602" s="1"/>
      <c r="M602" s="1"/>
      <c r="N602" s="4"/>
      <c r="O602" s="4"/>
      <c r="P602" s="4"/>
      <c r="Q602" s="1"/>
      <c r="R602" s="1"/>
      <c r="S602" s="1"/>
      <c r="T602" s="4"/>
      <c r="U602" s="4"/>
      <c r="V602" s="4"/>
      <c r="W602" s="1"/>
      <c r="X602" s="1"/>
      <c r="AA602" s="4"/>
      <c r="AB602" s="4"/>
      <c r="AC602" s="1"/>
      <c r="AD602" s="1"/>
      <c r="AE602" s="1"/>
      <c r="AG602" s="1"/>
      <c r="AH602" s="1"/>
      <c r="AI602" s="1"/>
      <c r="AJ602" s="4"/>
      <c r="AK602" s="4"/>
      <c r="AL602" s="4"/>
      <c r="AM602" s="1"/>
      <c r="AN602" s="1"/>
      <c r="AO602" s="1"/>
      <c r="AP602" s="4"/>
      <c r="AQ602" s="4"/>
      <c r="AR602" s="1"/>
      <c r="AS602" s="1"/>
      <c r="AT602" s="4"/>
    </row>
    <row r="603" spans="1:46" x14ac:dyDescent="0.25">
      <c r="A603" s="2"/>
      <c r="B603" s="81"/>
      <c r="C603" s="81"/>
      <c r="D603" s="2"/>
      <c r="E603" s="1"/>
      <c r="F603" s="1"/>
      <c r="G603" s="1"/>
      <c r="H603" s="4"/>
      <c r="I603" s="4"/>
      <c r="J603" s="4"/>
      <c r="K603" s="1"/>
      <c r="L603" s="1"/>
      <c r="M603" s="1"/>
      <c r="N603" s="4"/>
      <c r="O603" s="4"/>
      <c r="P603" s="4"/>
      <c r="Q603" s="1"/>
      <c r="R603" s="1"/>
      <c r="S603" s="1"/>
      <c r="T603" s="4"/>
      <c r="U603" s="4"/>
      <c r="V603" s="4"/>
      <c r="W603" s="1"/>
      <c r="X603" s="1"/>
      <c r="AA603" s="4"/>
      <c r="AB603" s="4"/>
      <c r="AC603" s="1"/>
      <c r="AD603" s="1"/>
      <c r="AE603" s="1"/>
      <c r="AG603" s="1"/>
      <c r="AH603" s="1"/>
      <c r="AI603" s="1"/>
      <c r="AJ603" s="4"/>
      <c r="AK603" s="4"/>
      <c r="AL603" s="4"/>
      <c r="AM603" s="1"/>
      <c r="AN603" s="1"/>
      <c r="AO603" s="1"/>
      <c r="AP603" s="4"/>
      <c r="AQ603" s="4"/>
      <c r="AR603" s="1"/>
      <c r="AS603" s="1"/>
      <c r="AT603" s="4"/>
    </row>
    <row r="604" spans="1:46" x14ac:dyDescent="0.25">
      <c r="A604" s="2"/>
      <c r="B604" s="81"/>
      <c r="C604" s="81"/>
      <c r="D604" s="2"/>
      <c r="E604" s="1"/>
      <c r="F604" s="1"/>
      <c r="G604" s="1"/>
      <c r="H604" s="4"/>
      <c r="I604" s="4"/>
      <c r="J604" s="4"/>
      <c r="K604" s="1"/>
      <c r="L604" s="1"/>
      <c r="M604" s="1"/>
      <c r="N604" s="4"/>
      <c r="O604" s="4"/>
      <c r="P604" s="4"/>
      <c r="Q604" s="1"/>
      <c r="R604" s="1"/>
      <c r="S604" s="1"/>
      <c r="T604" s="4"/>
      <c r="U604" s="4"/>
      <c r="V604" s="4"/>
      <c r="W604" s="1"/>
      <c r="X604" s="1"/>
      <c r="AA604" s="4"/>
      <c r="AB604" s="4"/>
      <c r="AC604" s="1"/>
      <c r="AD604" s="1"/>
      <c r="AE604" s="1"/>
      <c r="AG604" s="1"/>
      <c r="AH604" s="1"/>
      <c r="AI604" s="1"/>
      <c r="AJ604" s="4"/>
      <c r="AK604" s="4"/>
      <c r="AL604" s="4"/>
      <c r="AM604" s="1"/>
      <c r="AN604" s="1"/>
      <c r="AO604" s="1"/>
      <c r="AP604" s="4"/>
      <c r="AQ604" s="4"/>
      <c r="AR604" s="1"/>
      <c r="AS604" s="1"/>
      <c r="AT604" s="4"/>
    </row>
    <row r="605" spans="1:46" x14ac:dyDescent="0.25">
      <c r="A605" s="2"/>
      <c r="B605" s="81"/>
      <c r="C605" s="81"/>
      <c r="D605" s="2"/>
      <c r="E605" s="1"/>
      <c r="F605" s="1"/>
      <c r="G605" s="1"/>
      <c r="H605" s="4"/>
      <c r="I605" s="4"/>
      <c r="J605" s="4"/>
      <c r="K605" s="1"/>
      <c r="L605" s="1"/>
      <c r="M605" s="1"/>
      <c r="N605" s="4"/>
      <c r="O605" s="4"/>
      <c r="P605" s="4"/>
      <c r="Q605" s="1"/>
      <c r="R605" s="1"/>
      <c r="S605" s="1"/>
      <c r="T605" s="4"/>
      <c r="U605" s="4"/>
      <c r="V605" s="4"/>
      <c r="W605" s="1"/>
      <c r="X605" s="1"/>
      <c r="AA605" s="4"/>
      <c r="AB605" s="4"/>
      <c r="AC605" s="1"/>
      <c r="AD605" s="1"/>
      <c r="AE605" s="1"/>
      <c r="AG605" s="1"/>
      <c r="AH605" s="1"/>
      <c r="AI605" s="1"/>
      <c r="AJ605" s="4"/>
      <c r="AK605" s="4"/>
      <c r="AL605" s="4"/>
      <c r="AM605" s="1"/>
      <c r="AN605" s="1"/>
      <c r="AO605" s="1"/>
      <c r="AP605" s="4"/>
      <c r="AQ605" s="4"/>
      <c r="AR605" s="1"/>
      <c r="AS605" s="1"/>
      <c r="AT605" s="4"/>
    </row>
    <row r="606" spans="1:46" x14ac:dyDescent="0.25">
      <c r="A606" s="2"/>
      <c r="B606" s="81"/>
      <c r="C606" s="81"/>
      <c r="D606" s="2"/>
      <c r="E606" s="1"/>
      <c r="F606" s="1"/>
      <c r="G606" s="1"/>
      <c r="H606" s="4"/>
      <c r="I606" s="4"/>
      <c r="J606" s="4"/>
      <c r="K606" s="1"/>
      <c r="L606" s="1"/>
      <c r="M606" s="1"/>
      <c r="N606" s="4"/>
      <c r="O606" s="4"/>
      <c r="P606" s="4"/>
      <c r="Q606" s="1"/>
      <c r="R606" s="1"/>
      <c r="S606" s="1"/>
      <c r="T606" s="4"/>
      <c r="U606" s="4"/>
      <c r="V606" s="4"/>
      <c r="W606" s="1"/>
      <c r="X606" s="1"/>
      <c r="AA606" s="4"/>
      <c r="AB606" s="4"/>
      <c r="AC606" s="1"/>
      <c r="AD606" s="1"/>
      <c r="AE606" s="1"/>
      <c r="AG606" s="1"/>
      <c r="AH606" s="1"/>
      <c r="AI606" s="1"/>
      <c r="AJ606" s="4"/>
      <c r="AK606" s="4"/>
      <c r="AL606" s="4"/>
      <c r="AM606" s="1"/>
      <c r="AN606" s="1"/>
      <c r="AO606" s="1"/>
      <c r="AP606" s="4"/>
      <c r="AQ606" s="4"/>
      <c r="AR606" s="1"/>
      <c r="AS606" s="1"/>
      <c r="AT606" s="4"/>
    </row>
    <row r="607" spans="1:46" x14ac:dyDescent="0.25">
      <c r="A607" s="2"/>
      <c r="B607" s="81"/>
      <c r="C607" s="81"/>
      <c r="D607" s="2"/>
      <c r="E607" s="1"/>
      <c r="F607" s="1"/>
      <c r="G607" s="1"/>
      <c r="H607" s="4"/>
      <c r="I607" s="4"/>
      <c r="J607" s="4"/>
      <c r="K607" s="1"/>
      <c r="L607" s="1"/>
      <c r="M607" s="1"/>
      <c r="N607" s="4"/>
      <c r="O607" s="4"/>
      <c r="P607" s="4"/>
      <c r="Q607" s="1"/>
      <c r="R607" s="1"/>
      <c r="S607" s="1"/>
      <c r="T607" s="4"/>
      <c r="U607" s="4"/>
      <c r="V607" s="4"/>
      <c r="W607" s="1"/>
      <c r="X607" s="1"/>
      <c r="AA607" s="4"/>
      <c r="AB607" s="4"/>
      <c r="AC607" s="1"/>
      <c r="AD607" s="1"/>
      <c r="AE607" s="1"/>
      <c r="AG607" s="1"/>
      <c r="AH607" s="1"/>
      <c r="AI607" s="1"/>
      <c r="AJ607" s="4"/>
      <c r="AK607" s="4"/>
      <c r="AL607" s="4"/>
      <c r="AM607" s="1"/>
      <c r="AN607" s="1"/>
      <c r="AO607" s="1"/>
      <c r="AP607" s="4"/>
      <c r="AQ607" s="4"/>
      <c r="AR607" s="1"/>
      <c r="AS607" s="1"/>
      <c r="AT607" s="4"/>
    </row>
    <row r="608" spans="1:46" x14ac:dyDescent="0.25">
      <c r="A608" s="2"/>
      <c r="B608" s="81"/>
      <c r="C608" s="81"/>
      <c r="D608" s="2"/>
      <c r="E608" s="1"/>
      <c r="F608" s="1"/>
      <c r="G608" s="1"/>
      <c r="H608" s="4"/>
      <c r="I608" s="4"/>
      <c r="J608" s="4"/>
      <c r="K608" s="1"/>
      <c r="L608" s="1"/>
      <c r="M608" s="1"/>
      <c r="N608" s="4"/>
      <c r="O608" s="4"/>
      <c r="P608" s="4"/>
      <c r="Q608" s="1"/>
      <c r="R608" s="1"/>
      <c r="S608" s="1"/>
      <c r="T608" s="4"/>
      <c r="U608" s="4"/>
      <c r="V608" s="4"/>
      <c r="W608" s="1"/>
      <c r="X608" s="1"/>
      <c r="AA608" s="4"/>
      <c r="AB608" s="4"/>
      <c r="AC608" s="1"/>
      <c r="AD608" s="1"/>
      <c r="AE608" s="1"/>
      <c r="AG608" s="1"/>
      <c r="AH608" s="1"/>
      <c r="AI608" s="1"/>
      <c r="AJ608" s="4"/>
      <c r="AK608" s="4"/>
      <c r="AL608" s="4"/>
      <c r="AM608" s="1"/>
      <c r="AN608" s="1"/>
      <c r="AO608" s="1"/>
      <c r="AP608" s="4"/>
      <c r="AQ608" s="4"/>
      <c r="AR608" s="1"/>
      <c r="AS608" s="1"/>
      <c r="AT608" s="4"/>
    </row>
    <row r="609" spans="1:46" x14ac:dyDescent="0.25">
      <c r="A609" s="2"/>
      <c r="B609" s="81"/>
      <c r="C609" s="81"/>
      <c r="D609" s="2"/>
      <c r="E609" s="1"/>
      <c r="F609" s="1"/>
      <c r="G609" s="1"/>
      <c r="H609" s="4"/>
      <c r="I609" s="4"/>
      <c r="J609" s="4"/>
      <c r="K609" s="1"/>
      <c r="L609" s="1"/>
      <c r="M609" s="1"/>
      <c r="N609" s="4"/>
      <c r="O609" s="4"/>
      <c r="P609" s="4"/>
      <c r="Q609" s="1"/>
      <c r="R609" s="1"/>
      <c r="S609" s="1"/>
      <c r="T609" s="4"/>
      <c r="U609" s="4"/>
      <c r="V609" s="4"/>
      <c r="W609" s="1"/>
      <c r="X609" s="1"/>
      <c r="AA609" s="4"/>
      <c r="AB609" s="4"/>
      <c r="AC609" s="1"/>
      <c r="AD609" s="1"/>
      <c r="AE609" s="1"/>
      <c r="AG609" s="1"/>
      <c r="AH609" s="1"/>
      <c r="AI609" s="1"/>
      <c r="AJ609" s="4"/>
      <c r="AK609" s="4"/>
      <c r="AL609" s="4"/>
      <c r="AM609" s="1"/>
      <c r="AN609" s="1"/>
      <c r="AO609" s="1"/>
      <c r="AP609" s="4"/>
      <c r="AQ609" s="4"/>
      <c r="AR609" s="1"/>
      <c r="AS609" s="1"/>
      <c r="AT609" s="4"/>
    </row>
    <row r="610" spans="1:46" x14ac:dyDescent="0.25">
      <c r="A610" s="2"/>
      <c r="B610" s="81"/>
      <c r="C610" s="81"/>
      <c r="D610" s="2"/>
      <c r="E610" s="1"/>
      <c r="F610" s="1"/>
      <c r="G610" s="1"/>
      <c r="H610" s="4"/>
      <c r="I610" s="4"/>
      <c r="J610" s="4"/>
      <c r="K610" s="1"/>
      <c r="L610" s="1"/>
      <c r="M610" s="1"/>
      <c r="N610" s="4"/>
      <c r="O610" s="4"/>
      <c r="P610" s="4"/>
      <c r="Q610" s="1"/>
      <c r="R610" s="1"/>
      <c r="S610" s="1"/>
      <c r="T610" s="4"/>
      <c r="U610" s="4"/>
      <c r="V610" s="4"/>
      <c r="W610" s="1"/>
      <c r="X610" s="1"/>
      <c r="AA610" s="4"/>
      <c r="AB610" s="4"/>
      <c r="AC610" s="1"/>
      <c r="AD610" s="1"/>
      <c r="AE610" s="1"/>
      <c r="AG610" s="1"/>
      <c r="AH610" s="1"/>
      <c r="AI610" s="1"/>
      <c r="AJ610" s="4"/>
      <c r="AK610" s="4"/>
      <c r="AL610" s="4"/>
      <c r="AM610" s="1"/>
      <c r="AN610" s="1"/>
      <c r="AO610" s="1"/>
      <c r="AP610" s="4"/>
      <c r="AQ610" s="4"/>
      <c r="AR610" s="1"/>
      <c r="AS610" s="1"/>
      <c r="AT610" s="4"/>
    </row>
    <row r="611" spans="1:46" x14ac:dyDescent="0.25">
      <c r="A611" s="2"/>
      <c r="B611" s="81"/>
      <c r="C611" s="81"/>
      <c r="D611" s="2"/>
      <c r="E611" s="1"/>
      <c r="F611" s="1"/>
      <c r="G611" s="1"/>
      <c r="H611" s="4"/>
      <c r="I611" s="4"/>
      <c r="J611" s="4"/>
      <c r="K611" s="1"/>
      <c r="L611" s="1"/>
      <c r="M611" s="1"/>
      <c r="N611" s="4"/>
      <c r="O611" s="4"/>
      <c r="P611" s="4"/>
      <c r="Q611" s="1"/>
      <c r="R611" s="1"/>
      <c r="S611" s="1"/>
      <c r="T611" s="4"/>
      <c r="U611" s="4"/>
      <c r="V611" s="4"/>
      <c r="W611" s="1"/>
      <c r="X611" s="1"/>
      <c r="AA611" s="4"/>
      <c r="AB611" s="4"/>
      <c r="AC611" s="1"/>
      <c r="AD611" s="1"/>
      <c r="AE611" s="1"/>
      <c r="AG611" s="1"/>
      <c r="AH611" s="1"/>
      <c r="AI611" s="1"/>
      <c r="AJ611" s="4"/>
      <c r="AK611" s="4"/>
      <c r="AL611" s="4"/>
      <c r="AM611" s="1"/>
      <c r="AN611" s="1"/>
      <c r="AO611" s="1"/>
      <c r="AP611" s="4"/>
      <c r="AQ611" s="4"/>
      <c r="AR611" s="1"/>
      <c r="AS611" s="1"/>
      <c r="AT611" s="4"/>
    </row>
    <row r="612" spans="1:46" x14ac:dyDescent="0.25">
      <c r="A612" s="2"/>
      <c r="B612" s="81"/>
      <c r="C612" s="81"/>
      <c r="D612" s="2"/>
      <c r="E612" s="1"/>
      <c r="F612" s="1"/>
      <c r="G612" s="1"/>
      <c r="H612" s="4"/>
      <c r="I612" s="4"/>
      <c r="J612" s="4"/>
      <c r="K612" s="1"/>
      <c r="L612" s="1"/>
      <c r="M612" s="1"/>
      <c r="N612" s="4"/>
      <c r="O612" s="4"/>
      <c r="P612" s="4"/>
      <c r="Q612" s="1"/>
      <c r="R612" s="1"/>
      <c r="S612" s="1"/>
      <c r="T612" s="4"/>
      <c r="U612" s="4"/>
      <c r="V612" s="4"/>
      <c r="W612" s="1"/>
      <c r="X612" s="1"/>
      <c r="AA612" s="4"/>
      <c r="AB612" s="4"/>
      <c r="AC612" s="1"/>
      <c r="AD612" s="1"/>
      <c r="AE612" s="1"/>
      <c r="AG612" s="1"/>
      <c r="AH612" s="1"/>
      <c r="AI612" s="1"/>
      <c r="AJ612" s="4"/>
      <c r="AK612" s="4"/>
      <c r="AL612" s="4"/>
      <c r="AM612" s="1"/>
      <c r="AN612" s="1"/>
      <c r="AO612" s="1"/>
      <c r="AP612" s="4"/>
      <c r="AQ612" s="4"/>
      <c r="AR612" s="1"/>
      <c r="AS612" s="1"/>
      <c r="AT612" s="4"/>
    </row>
    <row r="613" spans="1:46" x14ac:dyDescent="0.25">
      <c r="A613" s="2"/>
      <c r="B613" s="81"/>
      <c r="C613" s="81"/>
      <c r="D613" s="2"/>
      <c r="E613" s="1"/>
      <c r="F613" s="1"/>
      <c r="G613" s="1"/>
      <c r="H613" s="4"/>
      <c r="I613" s="4"/>
      <c r="J613" s="4"/>
      <c r="K613" s="1"/>
      <c r="L613" s="1"/>
      <c r="M613" s="1"/>
      <c r="N613" s="4"/>
      <c r="O613" s="4"/>
      <c r="P613" s="4"/>
      <c r="Q613" s="1"/>
      <c r="R613" s="1"/>
      <c r="S613" s="1"/>
      <c r="T613" s="4"/>
      <c r="U613" s="4"/>
      <c r="V613" s="4"/>
      <c r="W613" s="1"/>
      <c r="X613" s="1"/>
      <c r="AA613" s="4"/>
      <c r="AB613" s="4"/>
      <c r="AC613" s="1"/>
      <c r="AD613" s="1"/>
      <c r="AE613" s="1"/>
      <c r="AG613" s="1"/>
      <c r="AH613" s="1"/>
      <c r="AI613" s="1"/>
      <c r="AJ613" s="4"/>
      <c r="AK613" s="4"/>
      <c r="AL613" s="4"/>
      <c r="AM613" s="1"/>
      <c r="AN613" s="1"/>
      <c r="AO613" s="1"/>
      <c r="AP613" s="4"/>
      <c r="AQ613" s="4"/>
      <c r="AR613" s="1"/>
      <c r="AS613" s="1"/>
      <c r="AT613" s="4"/>
    </row>
    <row r="614" spans="1:46" x14ac:dyDescent="0.25">
      <c r="A614" s="2"/>
      <c r="B614" s="81"/>
      <c r="C614" s="81"/>
      <c r="D614" s="2"/>
      <c r="E614" s="1"/>
      <c r="F614" s="1"/>
      <c r="G614" s="1"/>
      <c r="H614" s="4"/>
      <c r="I614" s="4"/>
      <c r="J614" s="4"/>
      <c r="K614" s="1"/>
      <c r="L614" s="1"/>
      <c r="M614" s="1"/>
      <c r="N614" s="4"/>
      <c r="O614" s="4"/>
      <c r="P614" s="4"/>
      <c r="Q614" s="1"/>
      <c r="R614" s="1"/>
      <c r="S614" s="1"/>
      <c r="T614" s="4"/>
      <c r="U614" s="4"/>
      <c r="V614" s="4"/>
      <c r="W614" s="1"/>
      <c r="X614" s="1"/>
      <c r="AA614" s="4"/>
      <c r="AB614" s="4"/>
      <c r="AC614" s="1"/>
      <c r="AD614" s="1"/>
      <c r="AE614" s="1"/>
      <c r="AG614" s="1"/>
      <c r="AH614" s="1"/>
      <c r="AI614" s="1"/>
      <c r="AJ614" s="4"/>
      <c r="AK614" s="4"/>
      <c r="AL614" s="4"/>
      <c r="AM614" s="1"/>
      <c r="AN614" s="1"/>
      <c r="AO614" s="1"/>
      <c r="AP614" s="4"/>
      <c r="AQ614" s="4"/>
      <c r="AR614" s="1"/>
      <c r="AS614" s="1"/>
      <c r="AT614" s="4"/>
    </row>
    <row r="615" spans="1:46" x14ac:dyDescent="0.25">
      <c r="A615" s="2"/>
      <c r="B615" s="81"/>
      <c r="C615" s="81"/>
      <c r="D615" s="2"/>
      <c r="E615" s="1"/>
      <c r="F615" s="1"/>
      <c r="G615" s="1"/>
      <c r="H615" s="4"/>
      <c r="I615" s="4"/>
      <c r="J615" s="4"/>
      <c r="K615" s="1"/>
      <c r="L615" s="1"/>
      <c r="M615" s="1"/>
      <c r="N615" s="4"/>
      <c r="O615" s="4"/>
      <c r="P615" s="4"/>
      <c r="Q615" s="1"/>
      <c r="R615" s="1"/>
      <c r="S615" s="1"/>
      <c r="T615" s="4"/>
      <c r="U615" s="4"/>
      <c r="V615" s="4"/>
      <c r="W615" s="1"/>
      <c r="X615" s="1"/>
      <c r="AA615" s="4"/>
      <c r="AB615" s="4"/>
      <c r="AC615" s="1"/>
      <c r="AD615" s="1"/>
      <c r="AE615" s="1"/>
      <c r="AG615" s="1"/>
      <c r="AH615" s="1"/>
      <c r="AI615" s="1"/>
      <c r="AJ615" s="4"/>
      <c r="AK615" s="4"/>
      <c r="AL615" s="4"/>
      <c r="AM615" s="1"/>
      <c r="AN615" s="1"/>
      <c r="AO615" s="1"/>
      <c r="AP615" s="4"/>
      <c r="AQ615" s="4"/>
      <c r="AR615" s="1"/>
      <c r="AS615" s="1"/>
      <c r="AT615" s="4"/>
    </row>
    <row r="616" spans="1:46" x14ac:dyDescent="0.25">
      <c r="A616" s="2"/>
      <c r="B616" s="81"/>
      <c r="C616" s="81"/>
      <c r="D616" s="2"/>
      <c r="E616" s="1"/>
      <c r="F616" s="1"/>
      <c r="G616" s="1"/>
      <c r="H616" s="4"/>
      <c r="I616" s="4"/>
      <c r="J616" s="4"/>
      <c r="K616" s="1"/>
      <c r="L616" s="1"/>
      <c r="M616" s="1"/>
      <c r="N616" s="4"/>
      <c r="O616" s="4"/>
      <c r="P616" s="4"/>
      <c r="Q616" s="1"/>
      <c r="R616" s="1"/>
      <c r="S616" s="1"/>
      <c r="T616" s="4"/>
      <c r="U616" s="4"/>
      <c r="V616" s="4"/>
      <c r="W616" s="1"/>
      <c r="X616" s="1"/>
      <c r="AA616" s="4"/>
      <c r="AB616" s="4"/>
      <c r="AC616" s="1"/>
      <c r="AD616" s="1"/>
      <c r="AE616" s="1"/>
      <c r="AG616" s="1"/>
      <c r="AH616" s="1"/>
      <c r="AI616" s="1"/>
      <c r="AJ616" s="4"/>
      <c r="AK616" s="4"/>
      <c r="AL616" s="4"/>
      <c r="AM616" s="1"/>
      <c r="AN616" s="1"/>
      <c r="AO616" s="1"/>
      <c r="AP616" s="4"/>
      <c r="AQ616" s="4"/>
      <c r="AR616" s="1"/>
      <c r="AS616" s="1"/>
      <c r="AT616" s="4"/>
    </row>
    <row r="617" spans="1:46" x14ac:dyDescent="0.25">
      <c r="A617" s="2"/>
      <c r="B617" s="81"/>
      <c r="C617" s="81"/>
      <c r="D617" s="2"/>
      <c r="E617" s="1"/>
      <c r="F617" s="1"/>
      <c r="G617" s="1"/>
      <c r="H617" s="4"/>
      <c r="I617" s="4"/>
      <c r="J617" s="4"/>
      <c r="K617" s="1"/>
      <c r="L617" s="1"/>
      <c r="M617" s="1"/>
      <c r="N617" s="4"/>
      <c r="O617" s="4"/>
      <c r="P617" s="4"/>
      <c r="Q617" s="1"/>
      <c r="R617" s="1"/>
      <c r="S617" s="1"/>
      <c r="T617" s="4"/>
      <c r="U617" s="4"/>
      <c r="V617" s="4"/>
      <c r="W617" s="1"/>
      <c r="X617" s="1"/>
      <c r="AA617" s="4"/>
      <c r="AB617" s="4"/>
      <c r="AC617" s="1"/>
      <c r="AD617" s="1"/>
      <c r="AE617" s="1"/>
      <c r="AG617" s="1"/>
      <c r="AH617" s="1"/>
      <c r="AI617" s="1"/>
      <c r="AJ617" s="4"/>
      <c r="AK617" s="4"/>
      <c r="AL617" s="4"/>
      <c r="AM617" s="1"/>
      <c r="AN617" s="1"/>
      <c r="AO617" s="1"/>
      <c r="AP617" s="4"/>
      <c r="AQ617" s="4"/>
      <c r="AR617" s="1"/>
      <c r="AS617" s="1"/>
      <c r="AT617" s="4"/>
    </row>
    <row r="618" spans="1:46" x14ac:dyDescent="0.25">
      <c r="A618" s="2"/>
      <c r="B618" s="81"/>
      <c r="C618" s="81"/>
      <c r="D618" s="2"/>
      <c r="E618" s="1"/>
      <c r="F618" s="1"/>
      <c r="G618" s="1"/>
      <c r="H618" s="4"/>
      <c r="I618" s="4"/>
      <c r="J618" s="4"/>
      <c r="K618" s="1"/>
      <c r="L618" s="1"/>
      <c r="M618" s="1"/>
      <c r="N618" s="4"/>
      <c r="O618" s="4"/>
      <c r="P618" s="4"/>
      <c r="Q618" s="1"/>
      <c r="R618" s="1"/>
      <c r="S618" s="1"/>
      <c r="T618" s="4"/>
      <c r="U618" s="4"/>
      <c r="V618" s="4"/>
      <c r="W618" s="1"/>
      <c r="X618" s="1"/>
      <c r="AA618" s="4"/>
      <c r="AB618" s="4"/>
      <c r="AC618" s="1"/>
      <c r="AD618" s="1"/>
      <c r="AE618" s="1"/>
      <c r="AG618" s="1"/>
      <c r="AH618" s="1"/>
      <c r="AI618" s="1"/>
      <c r="AJ618" s="4"/>
      <c r="AK618" s="4"/>
      <c r="AL618" s="4"/>
      <c r="AM618" s="1"/>
      <c r="AN618" s="1"/>
      <c r="AO618" s="1"/>
      <c r="AP618" s="4"/>
      <c r="AQ618" s="4"/>
      <c r="AR618" s="1"/>
      <c r="AS618" s="1"/>
      <c r="AT618" s="4"/>
    </row>
    <row r="619" spans="1:46" x14ac:dyDescent="0.25">
      <c r="A619" s="2"/>
      <c r="B619" s="81"/>
      <c r="C619" s="81"/>
      <c r="D619" s="2"/>
      <c r="E619" s="1"/>
      <c r="F619" s="1"/>
      <c r="G619" s="1"/>
      <c r="H619" s="4"/>
      <c r="I619" s="4"/>
      <c r="J619" s="4"/>
      <c r="K619" s="1"/>
      <c r="L619" s="1"/>
      <c r="M619" s="1"/>
      <c r="N619" s="4"/>
      <c r="O619" s="4"/>
      <c r="P619" s="4"/>
      <c r="Q619" s="1"/>
      <c r="R619" s="1"/>
      <c r="S619" s="1"/>
      <c r="T619" s="4"/>
      <c r="U619" s="4"/>
      <c r="V619" s="4"/>
      <c r="W619" s="1"/>
      <c r="X619" s="1"/>
      <c r="AA619" s="4"/>
      <c r="AB619" s="4"/>
      <c r="AC619" s="1"/>
      <c r="AD619" s="1"/>
      <c r="AE619" s="1"/>
      <c r="AG619" s="1"/>
      <c r="AH619" s="1"/>
      <c r="AI619" s="1"/>
      <c r="AJ619" s="4"/>
      <c r="AK619" s="4"/>
      <c r="AL619" s="4"/>
      <c r="AM619" s="1"/>
      <c r="AN619" s="1"/>
      <c r="AO619" s="1"/>
      <c r="AP619" s="4"/>
      <c r="AQ619" s="4"/>
      <c r="AR619" s="1"/>
      <c r="AS619" s="1"/>
      <c r="AT619" s="4"/>
    </row>
    <row r="620" spans="1:46" x14ac:dyDescent="0.25">
      <c r="A620" s="2"/>
      <c r="B620" s="81"/>
      <c r="C620" s="81"/>
      <c r="D620" s="2"/>
      <c r="E620" s="1"/>
      <c r="F620" s="1"/>
      <c r="G620" s="1"/>
      <c r="H620" s="4"/>
      <c r="I620" s="4"/>
      <c r="J620" s="4"/>
      <c r="K620" s="1"/>
      <c r="L620" s="1"/>
      <c r="M620" s="1"/>
      <c r="N620" s="4"/>
      <c r="O620" s="4"/>
      <c r="P620" s="4"/>
      <c r="Q620" s="1"/>
      <c r="R620" s="1"/>
      <c r="S620" s="1"/>
      <c r="T620" s="4"/>
      <c r="U620" s="4"/>
      <c r="V620" s="4"/>
      <c r="W620" s="1"/>
      <c r="X620" s="1"/>
      <c r="AA620" s="4"/>
      <c r="AB620" s="4"/>
      <c r="AC620" s="1"/>
      <c r="AD620" s="1"/>
      <c r="AE620" s="1"/>
      <c r="AG620" s="1"/>
      <c r="AH620" s="1"/>
      <c r="AI620" s="1"/>
      <c r="AJ620" s="4"/>
      <c r="AK620" s="4"/>
      <c r="AL620" s="4"/>
      <c r="AM620" s="1"/>
      <c r="AN620" s="1"/>
      <c r="AO620" s="1"/>
      <c r="AP620" s="4"/>
      <c r="AQ620" s="4"/>
      <c r="AR620" s="1"/>
      <c r="AS620" s="1"/>
      <c r="AT620" s="4"/>
    </row>
    <row r="621" spans="1:46" x14ac:dyDescent="0.25">
      <c r="A621" s="2"/>
      <c r="B621" s="81"/>
      <c r="C621" s="81"/>
      <c r="D621" s="2"/>
      <c r="E621" s="1"/>
      <c r="F621" s="1"/>
      <c r="G621" s="1"/>
      <c r="H621" s="4"/>
      <c r="I621" s="4"/>
      <c r="J621" s="4"/>
      <c r="K621" s="1"/>
      <c r="L621" s="1"/>
      <c r="M621" s="1"/>
      <c r="N621" s="4"/>
      <c r="O621" s="4"/>
      <c r="P621" s="4"/>
      <c r="Q621" s="1"/>
      <c r="R621" s="1"/>
      <c r="S621" s="1"/>
      <c r="T621" s="4"/>
      <c r="U621" s="4"/>
      <c r="V621" s="4"/>
      <c r="W621" s="1"/>
      <c r="X621" s="1"/>
      <c r="AA621" s="4"/>
      <c r="AB621" s="4"/>
      <c r="AC621" s="1"/>
      <c r="AD621" s="1"/>
      <c r="AE621" s="1"/>
      <c r="AG621" s="1"/>
      <c r="AH621" s="1"/>
      <c r="AI621" s="1"/>
      <c r="AJ621" s="4"/>
      <c r="AK621" s="4"/>
      <c r="AL621" s="4"/>
      <c r="AM621" s="1"/>
      <c r="AN621" s="1"/>
      <c r="AO621" s="1"/>
      <c r="AP621" s="4"/>
      <c r="AQ621" s="4"/>
      <c r="AR621" s="1"/>
      <c r="AS621" s="1"/>
      <c r="AT621" s="4"/>
    </row>
    <row r="622" spans="1:46" x14ac:dyDescent="0.25">
      <c r="A622" s="2"/>
      <c r="B622" s="81"/>
      <c r="C622" s="81"/>
      <c r="D622" s="2"/>
      <c r="E622" s="1"/>
      <c r="F622" s="1"/>
      <c r="G622" s="1"/>
      <c r="H622" s="4"/>
      <c r="I622" s="4"/>
      <c r="J622" s="4"/>
      <c r="K622" s="1"/>
      <c r="L622" s="1"/>
      <c r="M622" s="1"/>
      <c r="N622" s="4"/>
      <c r="O622" s="4"/>
      <c r="P622" s="4"/>
      <c r="Q622" s="1"/>
      <c r="R622" s="1"/>
      <c r="S622" s="1"/>
      <c r="T622" s="4"/>
      <c r="U622" s="4"/>
      <c r="V622" s="4"/>
      <c r="W622" s="1"/>
      <c r="X622" s="1"/>
      <c r="AA622" s="4"/>
      <c r="AB622" s="4"/>
      <c r="AC622" s="1"/>
      <c r="AD622" s="1"/>
      <c r="AE622" s="1"/>
      <c r="AG622" s="1"/>
      <c r="AH622" s="1"/>
      <c r="AI622" s="1"/>
      <c r="AJ622" s="4"/>
      <c r="AK622" s="4"/>
      <c r="AL622" s="4"/>
      <c r="AM622" s="1"/>
      <c r="AN622" s="1"/>
      <c r="AO622" s="1"/>
      <c r="AP622" s="4"/>
      <c r="AQ622" s="4"/>
      <c r="AR622" s="1"/>
      <c r="AS622" s="1"/>
      <c r="AT622" s="4"/>
    </row>
    <row r="623" spans="1:46" x14ac:dyDescent="0.25">
      <c r="A623" s="2"/>
      <c r="B623" s="81"/>
      <c r="C623" s="81"/>
      <c r="D623" s="2"/>
      <c r="E623" s="1"/>
      <c r="F623" s="1"/>
      <c r="G623" s="1"/>
      <c r="H623" s="4"/>
      <c r="I623" s="4"/>
      <c r="J623" s="4"/>
      <c r="K623" s="1"/>
      <c r="L623" s="1"/>
      <c r="M623" s="1"/>
      <c r="N623" s="4"/>
      <c r="O623" s="4"/>
      <c r="P623" s="4"/>
      <c r="Q623" s="1"/>
      <c r="R623" s="1"/>
      <c r="S623" s="1"/>
      <c r="T623" s="4"/>
      <c r="U623" s="4"/>
      <c r="V623" s="4"/>
      <c r="W623" s="1"/>
      <c r="X623" s="1"/>
      <c r="AA623" s="4"/>
      <c r="AB623" s="4"/>
      <c r="AC623" s="1"/>
      <c r="AD623" s="1"/>
      <c r="AE623" s="1"/>
      <c r="AG623" s="1"/>
      <c r="AH623" s="1"/>
      <c r="AI623" s="1"/>
      <c r="AJ623" s="4"/>
      <c r="AK623" s="4"/>
      <c r="AL623" s="4"/>
      <c r="AM623" s="1"/>
      <c r="AN623" s="1"/>
      <c r="AO623" s="1"/>
      <c r="AP623" s="4"/>
      <c r="AQ623" s="4"/>
      <c r="AR623" s="1"/>
      <c r="AS623" s="1"/>
      <c r="AT623" s="4"/>
    </row>
    <row r="624" spans="1:46" x14ac:dyDescent="0.25">
      <c r="A624" s="2"/>
      <c r="B624" s="81"/>
      <c r="C624" s="81"/>
      <c r="D624" s="2"/>
      <c r="E624" s="1"/>
      <c r="F624" s="1"/>
      <c r="G624" s="1"/>
      <c r="H624" s="4"/>
      <c r="I624" s="4"/>
      <c r="J624" s="4"/>
      <c r="K624" s="1"/>
      <c r="L624" s="1"/>
      <c r="M624" s="1"/>
      <c r="N624" s="4"/>
      <c r="O624" s="4"/>
      <c r="P624" s="4"/>
      <c r="Q624" s="1"/>
      <c r="R624" s="1"/>
      <c r="S624" s="1"/>
      <c r="T624" s="4"/>
      <c r="U624" s="4"/>
      <c r="V624" s="4"/>
      <c r="W624" s="1"/>
      <c r="X624" s="1"/>
      <c r="AA624" s="4"/>
      <c r="AB624" s="4"/>
      <c r="AC624" s="1"/>
      <c r="AD624" s="1"/>
      <c r="AE624" s="1"/>
      <c r="AG624" s="1"/>
      <c r="AH624" s="1"/>
      <c r="AI624" s="1"/>
      <c r="AJ624" s="4"/>
      <c r="AK624" s="4"/>
      <c r="AL624" s="4"/>
      <c r="AM624" s="1"/>
      <c r="AN624" s="1"/>
      <c r="AO624" s="1"/>
      <c r="AP624" s="4"/>
      <c r="AQ624" s="4"/>
      <c r="AR624" s="1"/>
      <c r="AS624" s="1"/>
      <c r="AT624" s="4"/>
    </row>
    <row r="625" spans="1:46" x14ac:dyDescent="0.25">
      <c r="A625" s="2"/>
      <c r="B625" s="81"/>
      <c r="C625" s="81"/>
      <c r="D625" s="2"/>
      <c r="E625" s="1"/>
      <c r="F625" s="1"/>
      <c r="G625" s="1"/>
      <c r="H625" s="4"/>
      <c r="I625" s="4"/>
      <c r="J625" s="4"/>
      <c r="K625" s="1"/>
      <c r="L625" s="1"/>
      <c r="M625" s="1"/>
      <c r="N625" s="4"/>
      <c r="O625" s="4"/>
      <c r="P625" s="4"/>
      <c r="Q625" s="1"/>
      <c r="R625" s="1"/>
      <c r="S625" s="1"/>
      <c r="T625" s="4"/>
      <c r="U625" s="4"/>
      <c r="V625" s="4"/>
      <c r="W625" s="1"/>
      <c r="X625" s="1"/>
      <c r="AA625" s="4"/>
      <c r="AB625" s="4"/>
      <c r="AC625" s="1"/>
      <c r="AD625" s="1"/>
      <c r="AE625" s="1"/>
      <c r="AG625" s="1"/>
      <c r="AH625" s="1"/>
      <c r="AI625" s="1"/>
      <c r="AJ625" s="4"/>
      <c r="AK625" s="4"/>
      <c r="AL625" s="4"/>
      <c r="AM625" s="1"/>
      <c r="AN625" s="1"/>
      <c r="AO625" s="1"/>
      <c r="AP625" s="4"/>
      <c r="AQ625" s="4"/>
      <c r="AR625" s="1"/>
      <c r="AS625" s="1"/>
      <c r="AT625" s="4"/>
    </row>
    <row r="626" spans="1:46" x14ac:dyDescent="0.25">
      <c r="A626" s="2"/>
      <c r="B626" s="81"/>
      <c r="C626" s="81"/>
      <c r="D626" s="2"/>
      <c r="E626" s="1"/>
      <c r="F626" s="1"/>
      <c r="G626" s="1"/>
      <c r="H626" s="4"/>
      <c r="I626" s="4"/>
      <c r="J626" s="4"/>
      <c r="K626" s="1"/>
      <c r="L626" s="1"/>
      <c r="M626" s="1"/>
      <c r="N626" s="4"/>
      <c r="O626" s="4"/>
      <c r="P626" s="4"/>
      <c r="Q626" s="1"/>
      <c r="R626" s="1"/>
      <c r="S626" s="1"/>
      <c r="T626" s="4"/>
      <c r="U626" s="4"/>
      <c r="V626" s="4"/>
      <c r="W626" s="1"/>
      <c r="X626" s="1"/>
      <c r="AA626" s="4"/>
      <c r="AB626" s="4"/>
      <c r="AC626" s="1"/>
      <c r="AD626" s="1"/>
      <c r="AE626" s="1"/>
      <c r="AG626" s="1"/>
      <c r="AH626" s="1"/>
      <c r="AI626" s="1"/>
      <c r="AJ626" s="4"/>
      <c r="AK626" s="4"/>
      <c r="AL626" s="4"/>
      <c r="AM626" s="1"/>
      <c r="AN626" s="1"/>
      <c r="AO626" s="1"/>
      <c r="AP626" s="4"/>
      <c r="AQ626" s="4"/>
      <c r="AR626" s="1"/>
      <c r="AS626" s="1"/>
      <c r="AT626" s="4"/>
    </row>
    <row r="627" spans="1:46" x14ac:dyDescent="0.25">
      <c r="A627" s="2"/>
      <c r="B627" s="81"/>
      <c r="C627" s="81"/>
      <c r="D627" s="2"/>
      <c r="E627" s="1"/>
      <c r="F627" s="1"/>
      <c r="G627" s="1"/>
      <c r="H627" s="4"/>
      <c r="I627" s="4"/>
      <c r="J627" s="4"/>
      <c r="K627" s="1"/>
      <c r="L627" s="1"/>
      <c r="M627" s="1"/>
      <c r="N627" s="4"/>
      <c r="O627" s="4"/>
      <c r="P627" s="4"/>
      <c r="Q627" s="1"/>
      <c r="R627" s="1"/>
      <c r="S627" s="1"/>
      <c r="T627" s="4"/>
      <c r="U627" s="4"/>
      <c r="V627" s="4"/>
      <c r="W627" s="1"/>
      <c r="X627" s="1"/>
      <c r="AA627" s="4"/>
      <c r="AB627" s="4"/>
      <c r="AC627" s="1"/>
      <c r="AD627" s="1"/>
      <c r="AE627" s="1"/>
      <c r="AG627" s="1"/>
      <c r="AH627" s="1"/>
      <c r="AI627" s="1"/>
      <c r="AJ627" s="4"/>
      <c r="AK627" s="4"/>
      <c r="AL627" s="4"/>
      <c r="AM627" s="1"/>
      <c r="AN627" s="1"/>
      <c r="AO627" s="1"/>
      <c r="AP627" s="4"/>
      <c r="AQ627" s="4"/>
      <c r="AR627" s="1"/>
      <c r="AS627" s="1"/>
      <c r="AT627" s="4"/>
    </row>
    <row r="628" spans="1:46" x14ac:dyDescent="0.25">
      <c r="A628" s="2"/>
      <c r="B628" s="81"/>
      <c r="C628" s="81"/>
      <c r="D628" s="2"/>
      <c r="E628" s="1"/>
      <c r="F628" s="1"/>
      <c r="G628" s="1"/>
      <c r="H628" s="4"/>
      <c r="I628" s="4"/>
      <c r="J628" s="4"/>
      <c r="K628" s="1"/>
      <c r="L628" s="1"/>
      <c r="M628" s="1"/>
      <c r="N628" s="4"/>
      <c r="O628" s="4"/>
      <c r="P628" s="4"/>
      <c r="Q628" s="1"/>
      <c r="R628" s="1"/>
      <c r="S628" s="1"/>
      <c r="T628" s="4"/>
      <c r="U628" s="4"/>
      <c r="V628" s="4"/>
      <c r="W628" s="1"/>
      <c r="X628" s="1"/>
      <c r="AA628" s="4"/>
      <c r="AB628" s="4"/>
      <c r="AC628" s="1"/>
      <c r="AD628" s="1"/>
      <c r="AE628" s="1"/>
      <c r="AG628" s="1"/>
      <c r="AH628" s="1"/>
      <c r="AI628" s="1"/>
      <c r="AJ628" s="4"/>
      <c r="AK628" s="4"/>
      <c r="AL628" s="4"/>
      <c r="AM628" s="1"/>
      <c r="AN628" s="1"/>
      <c r="AO628" s="1"/>
      <c r="AP628" s="4"/>
      <c r="AQ628" s="4"/>
      <c r="AR628" s="1"/>
      <c r="AS628" s="1"/>
      <c r="AT628" s="4"/>
    </row>
    <row r="629" spans="1:46" x14ac:dyDescent="0.25">
      <c r="A629" s="2"/>
      <c r="B629" s="81"/>
      <c r="C629" s="81"/>
      <c r="D629" s="2"/>
      <c r="E629" s="1"/>
      <c r="F629" s="1"/>
      <c r="G629" s="1"/>
      <c r="H629" s="4"/>
      <c r="I629" s="4"/>
      <c r="J629" s="4"/>
      <c r="K629" s="1"/>
      <c r="L629" s="1"/>
      <c r="M629" s="1"/>
      <c r="N629" s="4"/>
      <c r="O629" s="4"/>
      <c r="P629" s="4"/>
      <c r="Q629" s="1"/>
      <c r="R629" s="1"/>
      <c r="S629" s="1"/>
      <c r="T629" s="4"/>
      <c r="U629" s="4"/>
      <c r="V629" s="4"/>
      <c r="W629" s="1"/>
      <c r="X629" s="1"/>
      <c r="AA629" s="4"/>
      <c r="AB629" s="4"/>
      <c r="AC629" s="1"/>
      <c r="AD629" s="1"/>
      <c r="AE629" s="1"/>
      <c r="AG629" s="1"/>
      <c r="AH629" s="1"/>
      <c r="AI629" s="1"/>
      <c r="AJ629" s="4"/>
      <c r="AK629" s="4"/>
      <c r="AL629" s="4"/>
      <c r="AM629" s="1"/>
      <c r="AN629" s="1"/>
      <c r="AO629" s="1"/>
      <c r="AP629" s="4"/>
      <c r="AQ629" s="4"/>
      <c r="AR629" s="1"/>
      <c r="AS629" s="1"/>
      <c r="AT629" s="4"/>
    </row>
  </sheetData>
  <autoFilter ref="A10:CL62" xr:uid="{00000000-0009-0000-0000-000003000000}"/>
  <mergeCells count="33">
    <mergeCell ref="A62:W62"/>
    <mergeCell ref="A1:W1"/>
    <mergeCell ref="A2:W2"/>
    <mergeCell ref="A3:W3"/>
    <mergeCell ref="A4:W4"/>
    <mergeCell ref="A5:W5"/>
    <mergeCell ref="A8:A10"/>
    <mergeCell ref="E9:G9"/>
    <mergeCell ref="E8:V8"/>
    <mergeCell ref="W8:AF8"/>
    <mergeCell ref="B8:D9"/>
    <mergeCell ref="H9:J9"/>
    <mergeCell ref="K9:M9"/>
    <mergeCell ref="N9:P9"/>
    <mergeCell ref="Q9:S9"/>
    <mergeCell ref="W9:X9"/>
    <mergeCell ref="AG8:AT8"/>
    <mergeCell ref="AG9:AI9"/>
    <mergeCell ref="AJ9:AL9"/>
    <mergeCell ref="A6:W6"/>
    <mergeCell ref="Y9:Z9"/>
    <mergeCell ref="AA9:AB9"/>
    <mergeCell ref="AC9:AD9"/>
    <mergeCell ref="AE9:AF9"/>
    <mergeCell ref="BJ9:BL9"/>
    <mergeCell ref="T9:V9"/>
    <mergeCell ref="AU9:AX9"/>
    <mergeCell ref="AY9:BB9"/>
    <mergeCell ref="BC9:BF9"/>
    <mergeCell ref="BG9:BI9"/>
    <mergeCell ref="AM9:AO9"/>
    <mergeCell ref="AP9:AQ9"/>
    <mergeCell ref="AR9:AS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Matutino 911 - 2023-2024</vt:lpstr>
      <vt:lpstr>Vespertino 911 - 2023-2024 </vt:lpstr>
      <vt:lpstr>Total Ambos Turnos</vt:lpstr>
      <vt:lpstr>RECURSOS HUMANOS</vt:lpstr>
      <vt:lpstr>'Matutino 911 - 2023-2024'!Área_de_impresión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karen canto martin</cp:lastModifiedBy>
  <cp:lastPrinted>2022-10-24T16:39:06Z</cp:lastPrinted>
  <dcterms:created xsi:type="dcterms:W3CDTF">2020-10-20T19:05:03Z</dcterms:created>
  <dcterms:modified xsi:type="dcterms:W3CDTF">2024-01-11T21:28:52Z</dcterms:modified>
</cp:coreProperties>
</file>